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9"/>
  <workbookPr defaultThemeVersion="166925"/>
  <xr:revisionPtr revIDLastSave="0" documentId="8_{554BE558-2BCC-46C7-815C-7267458CF0AB}" xr6:coauthVersionLast="47" xr6:coauthVersionMax="47" xr10:uidLastSave="{00000000-0000-0000-0000-000000000000}"/>
  <bookViews>
    <workbookView xWindow="240" yWindow="105" windowWidth="14805" windowHeight="8010" xr2:uid="{00000000-000D-0000-FFFF-FFFF00000000}"/>
  </bookViews>
  <sheets>
    <sheet name="Scorecard Tracker &amp; Dashboard" sheetId="1" r:id="rId1"/>
    <sheet name="Ref tab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1" l="1" a="1"/>
  <c r="V38" i="1"/>
  <c r="V47" i="1" a="1"/>
  <c r="V47" i="1"/>
  <c r="V46" i="1" a="1"/>
  <c r="V46" i="1"/>
  <c r="V45" i="1" a="1"/>
  <c r="V45" i="1"/>
  <c r="V44" i="1" a="1"/>
  <c r="V44" i="1"/>
  <c r="V43" i="1" a="1"/>
  <c r="V43" i="1"/>
  <c r="V42" i="1" a="1"/>
  <c r="V42" i="1"/>
  <c r="V41" i="1" a="1"/>
  <c r="V41" i="1"/>
  <c r="V40" i="1" a="1"/>
  <c r="V40" i="1"/>
  <c r="V39" i="1" a="1"/>
  <c r="V39" i="1"/>
  <c r="L39" i="1"/>
  <c r="M39" i="1"/>
  <c r="N39" i="1"/>
  <c r="O39" i="1"/>
  <c r="P39" i="1"/>
  <c r="L40" i="1"/>
  <c r="M40" i="1"/>
  <c r="N40" i="1"/>
  <c r="O40" i="1"/>
  <c r="P40" i="1"/>
  <c r="L41" i="1"/>
  <c r="M41" i="1"/>
  <c r="N41" i="1"/>
  <c r="O41" i="1"/>
  <c r="P41" i="1"/>
  <c r="L42" i="1"/>
  <c r="M42" i="1"/>
  <c r="N42" i="1"/>
  <c r="O42" i="1"/>
  <c r="P42" i="1"/>
  <c r="L43" i="1"/>
  <c r="M43" i="1"/>
  <c r="N43" i="1"/>
  <c r="O43" i="1"/>
  <c r="P43" i="1"/>
  <c r="L44" i="1"/>
  <c r="M44" i="1"/>
  <c r="N44" i="1"/>
  <c r="O44" i="1"/>
  <c r="P44" i="1"/>
  <c r="L45" i="1"/>
  <c r="M45" i="1"/>
  <c r="N45" i="1"/>
  <c r="O45" i="1"/>
  <c r="P45" i="1"/>
  <c r="L46" i="1"/>
  <c r="M46" i="1"/>
  <c r="N46" i="1"/>
  <c r="O46" i="1"/>
  <c r="P46" i="1"/>
  <c r="L47" i="1"/>
  <c r="M47" i="1"/>
  <c r="N47" i="1"/>
  <c r="O47" i="1"/>
  <c r="P47" i="1"/>
  <c r="L48" i="1"/>
  <c r="M48" i="1"/>
  <c r="N48" i="1"/>
  <c r="O48" i="1"/>
  <c r="P48" i="1"/>
  <c r="L49" i="1"/>
  <c r="M49" i="1"/>
  <c r="N49" i="1"/>
  <c r="O49" i="1"/>
  <c r="P49" i="1"/>
  <c r="L50" i="1"/>
  <c r="M50" i="1"/>
  <c r="N50" i="1"/>
  <c r="O50" i="1"/>
  <c r="P50" i="1"/>
  <c r="L51" i="1"/>
  <c r="M51" i="1"/>
  <c r="N51" i="1"/>
  <c r="O51" i="1"/>
  <c r="P51" i="1"/>
  <c r="L52" i="1"/>
  <c r="M52" i="1"/>
  <c r="N52" i="1"/>
  <c r="O52" i="1"/>
  <c r="P52" i="1"/>
  <c r="L53" i="1"/>
  <c r="M53" i="1"/>
  <c r="N53" i="1"/>
  <c r="O53" i="1"/>
  <c r="P53" i="1"/>
  <c r="L54" i="1"/>
  <c r="M54" i="1"/>
  <c r="N54" i="1"/>
  <c r="O54" i="1"/>
  <c r="P54" i="1"/>
  <c r="L55" i="1"/>
  <c r="M55" i="1"/>
  <c r="N55" i="1"/>
  <c r="O55" i="1"/>
  <c r="P55" i="1"/>
  <c r="L56" i="1"/>
  <c r="M56" i="1"/>
  <c r="N56" i="1"/>
  <c r="O56" i="1"/>
  <c r="P56" i="1"/>
  <c r="L57" i="1"/>
  <c r="M57" i="1"/>
  <c r="N57" i="1"/>
  <c r="O57" i="1"/>
  <c r="P57" i="1"/>
  <c r="L58" i="1"/>
  <c r="M58" i="1"/>
  <c r="N58" i="1"/>
  <c r="O58" i="1"/>
  <c r="P58" i="1"/>
  <c r="L59" i="1"/>
  <c r="M59" i="1"/>
  <c r="N59" i="1"/>
  <c r="O59" i="1"/>
  <c r="P59" i="1"/>
  <c r="L60" i="1"/>
  <c r="M60" i="1"/>
  <c r="N60" i="1"/>
  <c r="O60" i="1"/>
  <c r="P60" i="1"/>
  <c r="L61" i="1"/>
  <c r="M61" i="1"/>
  <c r="N61" i="1"/>
  <c r="O61" i="1"/>
  <c r="P61" i="1"/>
  <c r="L62" i="1"/>
  <c r="M62" i="1"/>
  <c r="N62" i="1"/>
  <c r="O62" i="1"/>
  <c r="P62" i="1"/>
  <c r="L63" i="1"/>
  <c r="M63" i="1"/>
  <c r="N63" i="1"/>
  <c r="O63" i="1"/>
  <c r="P63" i="1"/>
  <c r="L64" i="1"/>
  <c r="M64" i="1"/>
  <c r="N64" i="1"/>
  <c r="O64" i="1"/>
  <c r="P64" i="1"/>
  <c r="L65" i="1"/>
  <c r="M65" i="1"/>
  <c r="N65" i="1"/>
  <c r="O65" i="1"/>
  <c r="P65" i="1"/>
  <c r="L66" i="1"/>
  <c r="M66" i="1"/>
  <c r="N66" i="1"/>
  <c r="O66" i="1"/>
  <c r="P66" i="1"/>
  <c r="L67" i="1"/>
  <c r="M67" i="1"/>
  <c r="N67" i="1"/>
  <c r="O67" i="1"/>
  <c r="P67" i="1"/>
  <c r="L68" i="1"/>
  <c r="M68" i="1"/>
  <c r="N68" i="1"/>
  <c r="O68" i="1"/>
  <c r="P68" i="1"/>
  <c r="A22" i="1" a="1"/>
  <c r="A22" i="1"/>
  <c r="A17" i="1" a="1"/>
  <c r="A17" i="1"/>
  <c r="L38" i="1"/>
  <c r="P38" i="1" s="1"/>
  <c r="L30" i="1"/>
  <c r="O38" i="1" l="1"/>
  <c r="N38" i="1"/>
  <c r="M38" i="1"/>
  <c r="B24" i="1" a="1"/>
  <c r="B24" i="1" s="1"/>
  <c r="B25" i="1" a="1"/>
  <c r="B25" i="1" s="1"/>
  <c r="B23" i="1" a="1"/>
  <c r="B23" i="1" s="1"/>
  <c r="B18" i="1" l="1" a="1"/>
  <c r="B18" i="1" s="1"/>
  <c r="B20" i="1" a="1"/>
  <c r="B20" i="1" s="1"/>
  <c r="B19" i="1" a="1"/>
  <c r="B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arvind rajput</author>
  </authors>
  <commentList>
    <comment ref="A38" authorId="0" shapeId="0" xr:uid="{B522CDA6-C9FF-4FEE-AAEF-4F8B978CE3D4}">
      <text>
        <r>
          <rPr>
            <sz val="11"/>
            <color theme="1"/>
            <rFont val="Calibri"/>
            <family val="2"/>
            <scheme val="minor"/>
          </rPr>
          <t>Clear sample data and fill in your current scores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<sst xmlns="http://schemas.openxmlformats.org/spreadsheetml/2006/main" count="392" uniqueCount="194">
  <si>
    <t xml:space="preserve">The Ojas Scorecard and Tracker </t>
  </si>
  <si>
    <t>Version 1.0</t>
  </si>
  <si>
    <t>Welcome to your command center for high performance. This tracker includes the 10 core vitality metrics to eliminate burnout, unlock cognitive clarity, and maximize your daily focus starting today. No prior reading required. Open the guides below to get started. ( If you want the book, click on the link below.)</t>
  </si>
  <si>
    <t>👉</t>
  </si>
  <si>
    <t>The Ojas Advantage' Book</t>
  </si>
  <si>
    <t>© 2026 Arvind Rajput. All Rights Reserved. Excerpt from the book The Ojas Advantage.  |  https://mybook.to/TheOjasAdvantage</t>
  </si>
  <si>
    <t>How to Score and Track (simple guide)</t>
  </si>
  <si>
    <r>
      <t>Use the scoring guides at the bottom of this page to calculate your score. Input a value from </t>
    </r>
    <r>
      <rPr>
        <b/>
        <sz val="11"/>
        <color rgb="FF000000"/>
        <rFont val="Calibri"/>
        <scheme val="minor"/>
      </rPr>
      <t>0 to 10</t>
    </r>
    <r>
      <rPr>
        <sz val="11"/>
        <color rgb="FF000000"/>
        <rFont val="Calibri"/>
        <scheme val="minor"/>
      </rPr>
      <t> for each habit in the </t>
    </r>
    <r>
      <rPr>
        <b/>
        <sz val="11"/>
        <color rgb="FF000000"/>
        <rFont val="Calibri"/>
        <scheme val="minor"/>
      </rPr>
      <t>Weekly Record (‘My Ojas Scorecard’ </t>
    </r>
    <r>
      <rPr>
        <sz val="11"/>
        <color rgb="FF000000"/>
        <rFont val="Calibri"/>
        <scheme val="minor"/>
      </rPr>
      <t>table</t>
    </r>
    <r>
      <rPr>
        <b/>
        <sz val="11"/>
        <color rgb="FF000000"/>
        <rFont val="Calibri"/>
        <scheme val="minor"/>
      </rPr>
      <t>). </t>
    </r>
    <r>
      <rPr>
        <sz val="11"/>
        <color rgb="FF000000"/>
        <rFont val="Calibri"/>
        <scheme val="minor"/>
      </rPr>
      <t>Record your first score in Week 0 (your starting baseline). For sustainable habit change, see the ‘Ojas Master Plan’ steps in the toggle below.</t>
    </r>
  </si>
  <si>
    <t>👈 Click '–' to collapse rows, '+' to expand.</t>
  </si>
  <si>
    <t>The Ojas Master Plan (for sustainable habit change)</t>
  </si>
  <si>
    <t>- Baseline (Week 0):</t>
  </si>
  <si>
    <t> Start by using the scoring tables to assess all habits between 0 and 10. Record the score for each habit in Week 0 of 'My Ojas Scorecard’ table. The tool will give your starting 'Total Ojas Score' out of 100. This is your baseline.</t>
  </si>
  <si>
    <t>- Improvement:</t>
  </si>
  <si>
    <t>Follow the One Week, One Habit model. Focus on one small improvement in one habit over a week (while maintaining the progress made in previous weeks). However, nothing is stopping you from making other improvements if easily possible, but your focus is the habit of the week.</t>
  </si>
  <si>
    <t>-  Weekly scoring:</t>
  </si>
  <si>
    <t> At the end of the week, revisit the score for your focused habit. Scan other habits as well: improvements often lead to inadvertent gains elsewhere (e.g., outdoor exercise may improve both sunlight exposure and sleep).</t>
  </si>
  <si>
    <t xml:space="preserve">- Time-bound progress: </t>
  </si>
  <si>
    <t>Improvements are time-bound, not score-bound. After one week of focus, move on to the next habit, regardless of the size of the improvement in that week.</t>
  </si>
  <si>
    <t>📊 My Energy Metrics</t>
  </si>
  <si>
    <t>📈 My Ojas Levels Trend</t>
  </si>
  <si>
    <r>
      <rPr>
        <b/>
        <sz val="16"/>
        <color rgb="FF000000"/>
        <rFont val="Calibri"/>
      </rPr>
      <t xml:space="preserve">🔋 My Energy Sources </t>
    </r>
    <r>
      <rPr>
        <sz val="9"/>
        <color rgb="FF000000"/>
        <rFont val="Calibri"/>
      </rPr>
      <t>(Latest Week)</t>
    </r>
  </si>
  <si>
    <t xml:space="preserve">This week / Latest updated week	</t>
  </si>
  <si>
    <t xml:space="preserve">Clarity Level: </t>
  </si>
  <si>
    <t>Vitality State:</t>
  </si>
  <si>
    <t>Burnout Risk:</t>
  </si>
  <si>
    <t>Last week / Previous updated week</t>
  </si>
  <si>
    <t>🎯  My Habit Focus This Week</t>
  </si>
  <si>
    <t>Focal Habit this week</t>
  </si>
  <si>
    <r>
      <rPr>
        <b/>
        <sz val="12"/>
        <color rgb="FF000000"/>
        <rFont val="Calibri"/>
        <scheme val="minor"/>
      </rPr>
      <t>Daily Target this week</t>
    </r>
    <r>
      <rPr>
        <sz val="11"/>
        <color rgb="FFA6A6A6"/>
        <rFont val="Calibri"/>
        <scheme val="minor"/>
      </rPr>
      <t>*</t>
    </r>
  </si>
  <si>
    <t>Mon</t>
  </si>
  <si>
    <t>Tue</t>
  </si>
  <si>
    <t>Wed</t>
  </si>
  <si>
    <t>Thu</t>
  </si>
  <si>
    <t xml:space="preserve">Fri </t>
  </si>
  <si>
    <t>Sat</t>
  </si>
  <si>
    <t>Sun</t>
  </si>
  <si>
    <t>Consistency this week</t>
  </si>
  <si>
    <t>Nutrition Quantity</t>
  </si>
  <si>
    <t>N Qty L1:  3 meals (no skipped meals)</t>
  </si>
  <si>
    <t>/ 7 days</t>
  </si>
  <si>
    <r>
      <rPr>
        <i/>
        <sz val="8"/>
        <color rgb="FF808080"/>
        <rFont val="Calibri"/>
      </rPr>
      <t xml:space="preserve">*Choose from the list above or type your own target in </t>
    </r>
    <r>
      <rPr>
        <i/>
        <u/>
        <sz val="8"/>
        <color rgb="FF808080"/>
        <rFont val="Calibri"/>
      </rPr>
      <t>this</t>
    </r>
    <r>
      <rPr>
        <i/>
        <sz val="8"/>
        <color rgb="FF808080"/>
        <rFont val="Calibri"/>
      </rPr>
      <t xml:space="preserve"> cell</t>
    </r>
  </si>
  <si>
    <t>Use this consistency score in the scoring rubrics/guides at the bottom of this sheet.</t>
  </si>
  <si>
    <t>☝️ Clear and reuse this single row each week.</t>
  </si>
  <si>
    <r>
      <t>📊</t>
    </r>
    <r>
      <rPr>
        <b/>
        <sz val="18"/>
        <color rgb="FF000000"/>
        <rFont val="Calibri Light"/>
        <scheme val="major"/>
      </rPr>
      <t> My Ojas Scorecard (update once a week)</t>
    </r>
  </si>
  <si>
    <t>Habit Score (0 - 10)</t>
  </si>
  <si>
    <t>Metrics</t>
  </si>
  <si>
    <r>
      <rPr>
        <b/>
        <sz val="11"/>
        <color rgb="FFED7D31"/>
        <rFont val="Calibri"/>
        <scheme val="minor"/>
      </rPr>
      <t>Clear the sample data below.</t>
    </r>
    <r>
      <rPr>
        <b/>
        <sz val="11"/>
        <color rgb="FF806000"/>
        <rFont val="Calibri"/>
        <scheme val="minor"/>
      </rPr>
      <t xml:space="preserve"> Then enter a score between 0 and 10 for each habit every week. </t>
    </r>
    <r>
      <rPr>
        <b/>
        <u/>
        <sz val="12"/>
        <color rgb="FF806000"/>
        <rFont val="Calibri"/>
        <scheme val="minor"/>
      </rPr>
      <t>Use the Scoring Guides below</t>
    </r>
    <r>
      <rPr>
        <b/>
        <sz val="11"/>
        <color rgb="FF806000"/>
        <rFont val="Calibri"/>
        <scheme val="minor"/>
      </rPr>
      <t xml:space="preserve"> for precise scoring.</t>
    </r>
  </si>
  <si>
    <t>Auto calculated (Do not edit)</t>
  </si>
  <si>
    <t xml:space="preserve">Week Number </t>
  </si>
  <si>
    <t>Nutrition Quality</t>
  </si>
  <si>
    <t>Rest Breaks</t>
  </si>
  <si>
    <t xml:space="preserve"> Exercise</t>
  </si>
  <si>
    <t>Sunlight/ Daylight Exposure</t>
  </si>
  <si>
    <t>Evening Routine</t>
  </si>
  <si>
    <t>Morning Routine</t>
  </si>
  <si>
    <t>Sleep</t>
  </si>
  <si>
    <t>Work Hours</t>
  </si>
  <si>
    <t>Social Contact &amp; Me Time</t>
  </si>
  <si>
    <t>Total Ojas Score</t>
  </si>
  <si>
    <t>Clarity Level</t>
  </si>
  <si>
    <t xml:space="preserve">Burnout Risk </t>
  </si>
  <si>
    <t>Vitality State</t>
  </si>
  <si>
    <t>Chart data</t>
  </si>
  <si>
    <t>Catalyst</t>
  </si>
  <si>
    <t>Consolidator</t>
  </si>
  <si>
    <t>Alchemist</t>
  </si>
  <si>
    <t>Helper Table for Habit bars this week</t>
  </si>
  <si>
    <t>Week 0</t>
  </si>
  <si>
    <t xml:space="preserve">Nutrition Quantity 🍽️ </t>
  </si>
  <si>
    <t>Week 1</t>
  </si>
  <si>
    <t>Nutrition Quality 🥗</t>
  </si>
  <si>
    <t>Week 2</t>
  </si>
  <si>
    <t>Rest Breaks ☕</t>
  </si>
  <si>
    <t>Week 3</t>
  </si>
  <si>
    <t>Exercise 🏃</t>
  </si>
  <si>
    <t>Week 4</t>
  </si>
  <si>
    <t xml:space="preserve">Sunlight ☀️ </t>
  </si>
  <si>
    <t>Week 5</t>
  </si>
  <si>
    <t xml:space="preserve">Evening Routine 🌙 </t>
  </si>
  <si>
    <t>Week 6</t>
  </si>
  <si>
    <t xml:space="preserve">Morning Routine 🌅 </t>
  </si>
  <si>
    <t>Week 7</t>
  </si>
  <si>
    <t>Sleep 😴</t>
  </si>
  <si>
    <t>Week 8</t>
  </si>
  <si>
    <t xml:space="preserve">Work Hours 💼 </t>
  </si>
  <si>
    <t>Week 9</t>
  </si>
  <si>
    <t xml:space="preserve">Social / Me Time 🤝 </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</si>
  <si>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</si>
  <si>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</si>
  <si>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</si>
  <si>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</si>
  <si>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</si>
  <si>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</si>
  <si>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</si>
  <si>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</si>
  <si>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</si>
  <si>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</si>
  <si>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</si>
  <si>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</si>
  <si>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</si>
  <si>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</si>
  <si>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</si>
  <si>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</si>
  <si>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</si>
  <si>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</si>
  <si>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</si>
  <si>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</si>
  <si>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</si>
  <si>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After Week 30</t>
  </si>
  <si>
    <t>Copy your Week 30 data in Week 0 to create your new baseline, clear the rest of the table, and start another 30-week challenge. [Save a copy of this spreadsheet or copy your scores onto another tab if you wish to retain your history.</t>
  </si>
  <si>
    <r>
      <rPr>
        <sz val="14"/>
        <color rgb="FF000000"/>
        <rFont val="Calibri"/>
        <scheme val="minor"/>
      </rPr>
      <t xml:space="preserve">💡 </t>
    </r>
    <r>
      <rPr>
        <b/>
        <sz val="14"/>
        <color rgb="FF000000"/>
        <rFont val="Calibri"/>
        <scheme val="minor"/>
      </rPr>
      <t xml:space="preserve">Unlock the Full Power of Your Habits. 
</t>
    </r>
    <r>
      <rPr>
        <sz val="12"/>
        <color rgb="FF000000"/>
        <rFont val="Calibri"/>
        <scheme val="minor"/>
      </rPr>
      <t xml:space="preserve">This tracker provides the perfect structure to track your habit improvements. But tracking is only half the battle. To truly automate these routines, your mind needs to deeply understand the underlying science and value of these core habits. Inside The Ojas Advantage, you'll discover how these 10 micro-habits are deeply interconnected, how they physically shield your brain from executive burnout, and how to leverage them for sustained career and personal success. Claim Your Copy of The Ojas Advantage Now 
</t>
    </r>
  </si>
  <si>
    <t xml:space="preserve">  Click here to get the book: 👉</t>
  </si>
  <si>
    <t>P.S. Your review on Amazon matters: If you’ve already bought and read the book, please help spread the word by leaving a review.
May your Ojas rise to fulfill all your goals and dreams.</t>
  </si>
  <si>
    <t>Scoring Guides for Each Core Habit</t>
  </si>
  <si>
    <t xml:space="preserve">
</t>
  </si>
  <si>
    <t>Consistency (days per week)  /  Score</t>
  </si>
  <si>
    <t>Level</t>
  </si>
  <si>
    <t>Daily target</t>
  </si>
  <si>
    <t>1–2 Days</t>
  </si>
  <si>
    <t>3–4 Days</t>
  </si>
  <si>
    <t>5–7 Days</t>
  </si>
  <si>
    <t>3 meals (no skipped meals)</t>
  </si>
  <si>
    <t>3 meals + 1 satiating snack</t>
  </si>
  <si>
    <t>3 light meals + 2 satiating snacks</t>
  </si>
  <si>
    <t>1 unprocessed, balanced meal</t>
  </si>
  <si>
    <t>2 unprocessed, balanced meals</t>
  </si>
  <si>
    <t>3 unprocessed, balanced meals</t>
  </si>
  <si>
    <r>
      <rPr>
        <b/>
        <sz val="14"/>
        <color rgb="FF000000"/>
        <rFont val="Calibri"/>
        <scheme val="minor"/>
      </rPr>
      <t xml:space="preserve">
📢 Love this template? Share the Ojas Advantage! 
</t>
    </r>
    <r>
      <rPr>
        <sz val="14"/>
        <color rgb="FF000000"/>
        <rFont val="Calibri"/>
        <scheme val="minor"/>
      </rPr>
      <t>This habit tracker is a free companion framework designed for </t>
    </r>
    <r>
      <rPr>
        <i/>
        <sz val="14"/>
        <color rgb="FF000000"/>
        <rFont val="Calibri"/>
        <scheme val="minor"/>
      </rPr>
      <t>The Ojas Advantage</t>
    </r>
    <r>
      <rPr>
        <sz val="14"/>
        <color rgb="FF000000"/>
        <rFont val="Calibri"/>
        <scheme val="minor"/>
      </rPr>
      <t xml:space="preserve"> book. You are highly encouraged to share the link to this template with friends, colleagues, and your team!
</t>
    </r>
    <r>
      <rPr>
        <b/>
        <sz val="14"/>
        <color rgb="FF000000"/>
        <rFont val="Calibri"/>
        <scheme val="minor"/>
      </rPr>
      <t>What you can do</t>
    </r>
    <r>
      <rPr>
        <sz val="14"/>
        <color rgb="FF000000"/>
        <rFont val="Calibri"/>
        <scheme val="minor"/>
      </rPr>
      <t xml:space="preserve">: 
- Share it with your team or friends, and tweet/post about it!
</t>
    </r>
    <r>
      <rPr>
        <b/>
        <sz val="14"/>
        <color rgb="FF000000"/>
        <rFont val="Calibri"/>
        <scheme val="minor"/>
      </rPr>
      <t xml:space="preserve">What is protected: 
</t>
    </r>
    <r>
      <rPr>
        <sz val="14"/>
        <color rgb="FF000000"/>
        <rFont val="Calibri"/>
        <scheme val="minor"/>
      </rPr>
      <t>-The underlying framework and "Ojas Scorecard" metrics are © 2026 Arvind Rajput. Please do not re-package, sell, or claim this framework as your own commercial product.</t>
    </r>
  </si>
  <si>
    <t>Rest Breaks †</t>
  </si>
  <si>
    <t>5–7 Days ‡</t>
  </si>
  <si>
    <t>2–5-minute breaks (twice a day)</t>
  </si>
  <si>
    <t>10–15-minute breaks (twice a day)</t>
  </si>
  <si>
    <t>20–30-minute breaks (twice a day)</t>
  </si>
  <si>
    <t>† These are mid-morning and mid-afternoon rest breaks, assuming you already take a proper break for lunch.  ‡ Weekends—On non-workdays, these breaks improve your energy levels and moods, enabling a joyful social life.</t>
  </si>
  <si>
    <t>Exercise</t>
  </si>
  <si>
    <t>5–7 Days *</t>
  </si>
  <si>
    <t>2k steps or a 5–10-minute workout</t>
  </si>
  <si>
    <t>5–7k steps or a 10–15-minute workout</t>
  </si>
  <si>
    <t>10k steps or a 30-minute workout</t>
  </si>
  <si>
    <t>* Note: Ensure one full rest day per week (no workout; light walking is okay).</t>
  </si>
  <si>
    <t>Sunlight / Daylight Exposure</t>
  </si>
  <si>
    <t>30 minutes</t>
  </si>
  <si>
    <t>45 minutes</t>
  </si>
  <si>
    <t>1 hour +</t>
  </si>
  <si>
    <t>Devices away 1 hour before bed</t>
  </si>
  <si>
    <t>Devices away and only lighthearted TV or reading 1 hour before bed</t>
  </si>
  <si>
    <t>Devices away and only lighthearted TV or reading 2 hours before bed</t>
  </si>
  <si>
    <t>2–5-minute stretching and breathing and no social media before 7 a.m.</t>
  </si>
  <si>
    <t>5–10-minute stretching and breathing and no social media before 8 a.m.</t>
  </si>
  <si>
    <t>10–15-minute stretching and breathing and no social media before 9 a.m.</t>
  </si>
  <si>
    <t>7 hours of sleep</t>
  </si>
  <si>
    <t>8 hours of sleep</t>
  </si>
  <si>
    <t>8 hours of uninterrupted quality sleep</t>
  </si>
  <si>
    <t>Capped at 10 hours</t>
  </si>
  <si>
    <t>Capped at 9 hours</t>
  </si>
  <si>
    <t>Capped at 8 hours</t>
  </si>
  <si>
    <t>* Note: This scoring assumes at least one full non-workday per week. Deduct 1 point if work is performed on all seven days. In countries where a six-day workweek is standard, score 9 for capping five workdays and score 10 for capping all six workdays at the Alchemist level.</t>
  </si>
  <si>
    <t>Social Contact and Me Time †</t>
  </si>
  <si>
    <t>15 minutes social OR 15 minutes me time</t>
  </si>
  <si>
    <t>15 minutes social AND 15 minutes me time</t>
  </si>
  <si>
    <t>30 minutes social AND 30 minutes me time</t>
  </si>
  <si>
    <t>† Social Time: High-quality engagement where you feel seen or heard (e.g., in-person gatherings, phone or video calls, or shared activities such as sports, gym, or hobbies). Me Time: Intentional solitude used for recharging (e.g., reading, meditation, solo walks, or creative hobbies).</t>
  </si>
  <si>
    <t>Habit Name</t>
  </si>
  <si>
    <t xml:space="preserve">Daily Target </t>
  </si>
  <si>
    <t>N Qty L2: 3 meals + 1 satiating snack</t>
  </si>
  <si>
    <t>N Qty L3: 3 light meals + 2 satiating snacks</t>
  </si>
  <si>
    <t>N Qlty L1:1 unprocessed balanced meal</t>
  </si>
  <si>
    <t>N Qlty L2: 2 unprocessed balanced meals</t>
  </si>
  <si>
    <t>N Qlty L3: 3 unprocessed balanced meals</t>
  </si>
  <si>
    <t>R Brk L1: 2-5 minute breaks (twice a day)</t>
  </si>
  <si>
    <t>R Brk L2: 10-15 minute breaks (twice a day)</t>
  </si>
  <si>
    <t>R Brk L3: 20-30 minute breaks (twice a day)</t>
  </si>
  <si>
    <t>Ex L1: 2k steps or a 5-10-minute workout</t>
  </si>
  <si>
    <t>Ex L2: 5-7k steps or a 15-20-minute workout</t>
  </si>
  <si>
    <t>Ex L3: 10k steps or a 30-minute workout</t>
  </si>
  <si>
    <t>Sunlight/Daylight Exposure</t>
  </si>
  <si>
    <t>S Light L1: 30 minutes</t>
  </si>
  <si>
    <t>S Light L2: 45 minutes</t>
  </si>
  <si>
    <t>S Light L3: 1 hour +</t>
  </si>
  <si>
    <t>Eve Rtn L1: Devices away 1 hour before bed</t>
  </si>
  <si>
    <t>Eve Rtn L2: Devices away and only lighthearted TV or reading 1 hour before bed</t>
  </si>
  <si>
    <t>Eve Rtn L3: Devices away and only lighthearted TV or reading 2 hours before bed</t>
  </si>
  <si>
    <t>Mor Rtn L1: 2-5-minute stretching and breathing and no social media before 7 a.m.</t>
  </si>
  <si>
    <t>Moe Rtn L2: 5-10-minute stretching and breathing and no social media before 8 a.m.</t>
  </si>
  <si>
    <t>Moe Rtn L3: 10-15-minute stretching and breathing and no social media before 9 a.m.</t>
  </si>
  <si>
    <t>Sl L1: 7 hours of sleep</t>
  </si>
  <si>
    <t>Sl L2: 8 hours of sleep</t>
  </si>
  <si>
    <t>Sl L3: 8 hours of uninterrupted quality sleep</t>
  </si>
  <si>
    <t>Work L1: Capped at 10 hours</t>
  </si>
  <si>
    <t>Work L2: Capped at 9 hours</t>
  </si>
  <si>
    <t>Work L3: Capped at 8 hours</t>
  </si>
  <si>
    <t>SoMe L1: 15 minutes social or 15 minutes me time</t>
  </si>
  <si>
    <t>SoMe L2: 15 minutes social and 15 minutes me time</t>
  </si>
  <si>
    <t>SoMe L3: 30 minutes social and 30 minutes me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</si>
</sst>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Calibri"/>
      <family val="2"/>
      <scheme val="minor"/>
    </font>
    <font>
      <u/>
      <sz val="11"/>
      <color theme="10"/>
      <name val="Calibri"/>
      <family val="2"/>
      <scheme val="minor"/>
    </font>
    <font>
      <sz val="13.5"/>
      <color rgb="FF000000"/>
      <name val="Calibri"/>
      <family val="2"/>
      <scheme val="minor"/>
    </font>
    <font>
      <sz val="11"/>
      <color rgb="FF000000"/>
      <name val="Calibri"/>
      <scheme val="minor"/>
    </font>
    <font>
      <b/>
      <sz val="11"/>
      <color rgb="FF000000"/>
      <name val="Calibri"/>
      <scheme val="minor"/>
    </font>
    <font>
      <b/>
      <sz val="11"/>
      <color theme="1"/>
      <name val="Calibri"/>
      <family val="2"/>
      <scheme val="minor"/>
    </font>
    <font>
      <b/>
      <sz val="12"/>
      <color theme="1"/>
      <name val="Calibri"/>
      <family val="2"/>
      <scheme val="minor"/>
    </font>
    <font>
      <b/>
      <sz val="14"/>
      <color theme="1"/>
      <name val="Calibri"/>
      <family val="2"/>
      <scheme val="minor"/>
    </font>
    <font>
      <sz val="14"/>
      <color rgb="FF000000"/>
      <name val="Calibri"/>
      <charset val="1"/>
    </font>
    <font>
      <b/>
      <sz val="16"/>
      <color theme="1"/>
      <name val="Calibri"/>
      <family val="2"/>
      <scheme val="minor"/>
    </font>
    <font>
      <sz val="18"/>
      <color rgb="FF000000"/>
      <name val="Calibri"/>
      <family val="2"/>
      <scheme val="minor"/>
    </font>
    <font>
      <sz val="11"/>
      <color theme="7" tint="-0.499984740745262"/>
      <name val="Calibri"/>
      <family val="2"/>
      <scheme val="minor"/>
    </font>
    <font>
      <b/>
      <sz val="16"/>
      <color rgb="FF000000"/>
      <name val="Calibri"/>
      <family val="2"/>
      <scheme val="minor"/>
    </font>
    <font>
      <b/>
      <sz val="12"/>
      <color rgb="FF000000"/>
      <name val="Calibri"/>
      <family val="2"/>
      <scheme val="minor"/>
    </font>
    <font>
      <b/>
      <sz val="12"/>
      <color rgb="FF000000"/>
      <name val="Calibri"/>
      <charset val="1"/>
    </font>
    <font>
      <b/>
      <sz val="11"/>
      <color theme="7" tint="-0.499984740745262"/>
      <name val="Calibri"/>
      <family val="2"/>
      <scheme val="minor"/>
    </font>
    <font>
      <sz val="18"/>
      <color rgb="FF000000"/>
      <name val="Calibri Light"/>
      <scheme val="major"/>
    </font>
    <font>
      <b/>
      <sz val="18"/>
      <color rgb="FF000000"/>
      <name val="Calibri Light"/>
      <scheme val="major"/>
    </font>
    <font>
      <b/>
      <sz val="12"/>
      <color rgb="FF000000"/>
      <name val="Calibri"/>
      <scheme val="minor"/>
    </font>
    <font>
      <sz val="11"/>
      <color rgb="FFA6A6A6"/>
      <name val="Calibri"/>
      <scheme val="minor"/>
    </font>
    <font>
      <b/>
      <sz val="13.5"/>
      <color rgb="FF000000"/>
      <name val="Calibri"/>
      <family val="2"/>
      <scheme val="minor"/>
    </font>
    <font>
      <b/>
      <sz val="14"/>
      <color rgb="FF000000"/>
      <name val="Calibri"/>
      <charset val="1"/>
    </font>
    <font>
      <i/>
      <sz val="8"/>
      <color rgb="FF808080"/>
      <name val="Calibri"/>
      <scheme val="minor"/>
    </font>
    <font>
      <i/>
      <sz val="8"/>
      <color rgb="FF808080"/>
      <name val="Calibri"/>
    </font>
    <font>
      <i/>
      <u/>
      <sz val="8"/>
      <color rgb="FF808080"/>
      <name val="Calibri"/>
    </font>
    <font>
      <sz val="14"/>
      <color theme="1"/>
      <name val="Calibri"/>
      <family val="2"/>
      <scheme val="minor"/>
    </font>
    <font>
      <b/>
      <sz val="14"/>
      <color theme="7" tint="-0.249977111117893"/>
      <name val="Calibri"/>
      <family val="2"/>
      <scheme val="minor"/>
    </font>
    <font>
      <b/>
      <sz val="14"/>
      <color theme="4"/>
      <name val="Calibri"/>
      <family val="2"/>
      <scheme val="minor"/>
    </font>
    <font>
      <b/>
      <sz val="14"/>
      <color theme="5" tint="-0.249977111117893"/>
      <name val="Calibri"/>
      <family val="2"/>
      <scheme val="minor"/>
    </font>
    <font>
      <i/>
      <sz val="11"/>
      <color theme="2" tint="-0.499984740745262"/>
      <name val="Calibri"/>
      <family val="2"/>
      <scheme val="minor"/>
    </font>
    <font>
      <b/>
      <sz val="11"/>
      <color theme="0" tint="-0.14999847407452621"/>
      <name val="Calibri"/>
      <family val="2"/>
      <scheme val="minor"/>
    </font>
    <font>
      <sz val="11"/>
      <color theme="0" tint="-0.14999847407452621"/>
      <name val="Calibri"/>
      <family val="2"/>
      <scheme val="minor"/>
    </font>
    <font>
      <b/>
      <sz val="12"/>
      <color rgb="FF000000"/>
      <name val="Arial"/>
      <charset val="1"/>
    </font>
    <font>
      <sz val="9"/>
      <color rgb="FF000000"/>
      <name val="Helvetica"/>
      <charset val="1"/>
    </font>
    <font>
      <b/>
      <sz val="10"/>
      <color rgb="FF000000"/>
      <name val="Arial"/>
      <charset val="1"/>
    </font>
    <font>
      <b/>
      <sz val="10"/>
      <color rgb="FFFFFFFF"/>
      <name val="Arial"/>
      <charset val="1"/>
    </font>
    <font>
      <sz val="10"/>
      <color rgb="FF000000"/>
      <name val="Arial"/>
      <charset val="1"/>
    </font>
    <font>
      <sz val="10"/>
      <color rgb="FF000000"/>
      <name val="Helvetica"/>
      <charset val="1"/>
    </font>
    <font>
      <i/>
      <sz val="9"/>
      <color theme="2" tint="-0.749992370372631"/>
      <name val="Helvetica"/>
      <charset val="1"/>
    </font>
    <font>
      <i/>
      <sz val="10"/>
      <color theme="1" tint="0.34998626667073579"/>
      <name val="Arial"/>
      <charset val="1"/>
    </font>
    <font>
      <b/>
      <i/>
      <sz val="11"/>
      <color theme="1" tint="0.34998626667073579"/>
      <name val="Arial"/>
      <charset val="1"/>
    </font>
    <font>
      <i/>
      <sz val="9"/>
      <color theme="1" tint="0.34998626667073579"/>
      <name val="Arial"/>
      <charset val="1"/>
    </font>
    <font>
      <i/>
      <sz val="9"/>
      <color theme="9" tint="0.79998168889431442"/>
      <name val="Arial"/>
      <charset val="1"/>
    </font>
    <font>
      <sz val="12"/>
      <color theme="1"/>
      <name val="Calibri"/>
      <family val="2"/>
      <scheme val="minor"/>
    </font>
    <font>
      <sz val="12"/>
      <color rgb="FF000000"/>
      <name val="Calibri"/>
      <scheme val="minor"/>
    </font>
    <font>
      <b/>
      <sz val="14"/>
      <color rgb="FF000000"/>
      <name val="Calibri"/>
      <scheme val="minor"/>
    </font>
    <font>
      <sz val="14"/>
      <color rgb="FF000000"/>
      <name val="Calibri"/>
      <scheme val="minor"/>
    </font>
    <font>
      <u/>
      <sz val="12"/>
      <color theme="10"/>
      <name val="Calibri"/>
      <family val="2"/>
      <scheme val="minor"/>
    </font>
    <font>
      <u/>
      <sz val="14"/>
      <color theme="10"/>
      <name val="Calibri"/>
      <family val="2"/>
      <scheme val="minor"/>
    </font>
    <font>
      <sz val="12"/>
      <color theme="7" tint="-0.499984740745262"/>
      <name val="Calibri"/>
      <family val="2"/>
      <scheme val="minor"/>
    </font>
    <font>
      <b/>
      <sz val="16"/>
      <color theme="7" tint="-0.499984740745262"/>
      <name val="Calibri"/>
      <scheme val="minor"/>
    </font>
    <font>
      <sz val="8"/>
      <color theme="1" tint="0.499984740745262"/>
      <name val="Calibri"/>
      <family val="2"/>
      <scheme val="minor"/>
    </font>
    <font>
      <b/>
      <sz val="11"/>
      <color rgb="FF806000"/>
      <name val="Calibri"/>
      <scheme val="minor"/>
    </font>
    <font>
      <b/>
      <u/>
      <sz val="12"/>
      <color rgb="FF806000"/>
      <name val="Calibri"/>
      <scheme val="minor"/>
    </font>
    <font>
      <sz val="10"/>
      <color rgb="FF000000"/>
      <name val="Courier"/>
      <charset val="1"/>
    </font>
    <font>
      <sz val="11"/>
      <color theme="1" tint="0.249977111117893"/>
      <name val="Calibri"/>
    </font>
    <font>
      <sz val="11"/>
      <color theme="1" tint="0.249977111117893"/>
      <name val="Calibri"/>
      <family val="2"/>
      <scheme val="minor"/>
    </font>
    <font>
      <b/>
      <sz val="11"/>
      <color rgb="FFED7D31"/>
      <name val="Calibri"/>
      <scheme val="minor"/>
    </font>
    <font>
      <i/>
      <sz val="14"/>
      <color rgb="FF000000"/>
      <name val="Calibri"/>
      <scheme val="minor"/>
    </font>
    <font>
      <b/>
      <sz val="16"/>
      <color rgb="FF000000"/>
      <name val="Calibri"/>
    </font>
    <font>
      <sz val="9"/>
      <color rgb="FF000000"/>
      <name val="Calibri"/>
    </font>
    <font>
      <b/>
      <sz val="11"/>
      <color rgb="FF000000"/>
      <name val="Calibri"/>
      <family val="2"/>
      <scheme val="minor"/>
    </font>
    <font>
      <sz val="11"/>
      <color rgb="FF000000"/>
      <name val="Calibri"/>
      <family val="2"/>
      <scheme val="minor"/>
    </font>
    <font>
      <sz val="11"/>
      <color theme="1" tint="0.499984740745262"/>
      <name val="Calibri"/>
      <family val="2"/>
      <scheme val="minor"/>
    </font>
    <font>
      <b/>
      <sz val="14"/>
      <color theme="2" tint="-0.249977111117893"/>
      <name val="Calibri"/>
      <family val="2"/>
      <scheme val="minor"/>
    </font>
    <font>
      <b/>
      <sz val="11"/>
      <color theme="2" tint="-0.249977111117893"/>
      <name val="Calibri"/>
      <family val="2"/>
      <scheme val="minor"/>
    </font>
    <font>
      <b/>
      <sz val="12"/>
      <color rgb="FF000000"/>
      <name val="Calibri"/>
    </font>
    <font>
      <i/>
      <sz val="8"/>
      <color rgb="FF000000"/>
      <name val="Calibri"/>
      <charset val="1"/>
    </font>
  </fonts>
  <fills count="12">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26262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tint="0.59999389629810485"/>
        <bgColor indexed="64"/>
      </patternFill>
    </fill>
  </fills>
  <borders count="5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theme="2" tint="-9.9978637043366805E-2"/>
      </left>
      <right style="thin">
        <color rgb="FF000000"/>
      </right>
      <top/>
      <bottom style="thin">
        <color theme="2" tint="-9.9978637043366805E-2"/>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style="thin">
        <color theme="2" tint="-9.9978637043366805E-2"/>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style="thin">
        <color rgb="FF9A9A9A"/>
      </left>
      <right/>
      <top style="thin">
        <color rgb="FF9A9A9A"/>
      </top>
      <bottom style="thin">
        <color rgb="FF000000"/>
      </bottom>
      <diagonal/>
    </border>
    <border>
      <left/>
      <right/>
      <top style="thin">
        <color rgb="FF9A9A9A"/>
      </top>
      <bottom style="thin">
        <color rgb="FF000000"/>
      </bottom>
      <diagonal/>
    </border>
    <border>
      <left/>
      <right style="thin">
        <color rgb="FF9A9A9A"/>
      </right>
      <top style="thin">
        <color rgb="FF9A9A9A"/>
      </top>
      <bottom style="thin">
        <color rgb="FF000000"/>
      </bottom>
      <diagonal/>
    </border>
    <border>
      <left style="thin">
        <color rgb="FF9A9A9A"/>
      </left>
      <right/>
      <top style="thin">
        <color rgb="FF000000"/>
      </top>
      <bottom style="thin">
        <color rgb="FF878787"/>
      </bottom>
      <diagonal/>
    </border>
    <border>
      <left/>
      <right/>
      <top style="thin">
        <color rgb="FF000000"/>
      </top>
      <bottom style="thin">
        <color rgb="FF878787"/>
      </bottom>
      <diagonal/>
    </border>
    <border>
      <left/>
      <right style="thin">
        <color rgb="FF9A9A9A"/>
      </right>
      <top style="thin">
        <color rgb="FF000000"/>
      </top>
      <bottom style="thin">
        <color rgb="FF878787"/>
      </bottom>
      <diagonal/>
    </border>
    <border>
      <left style="thin">
        <color rgb="FF878787"/>
      </left>
      <right style="thin">
        <color rgb="FF878787"/>
      </right>
      <top style="thin">
        <color rgb="FF878787"/>
      </top>
      <bottom style="thin">
        <color rgb="FF878787"/>
      </bottom>
      <diagonal/>
    </border>
    <border>
      <left/>
      <right/>
      <top style="thin">
        <color rgb="FF878787"/>
      </top>
      <bottom/>
      <diagonal/>
    </border>
    <border>
      <left style="thin">
        <color rgb="FF878787"/>
      </left>
      <right/>
      <top style="thin">
        <color rgb="FF878787"/>
      </top>
      <bottom style="thin">
        <color rgb="FF878787"/>
      </bottom>
      <diagonal/>
    </border>
    <border>
      <left/>
      <right/>
      <top style="thin">
        <color rgb="FF878787"/>
      </top>
      <bottom style="thin">
        <color rgb="FF878787"/>
      </bottom>
      <diagonal/>
    </border>
    <border>
      <left/>
      <right style="thin">
        <color rgb="FF9A9A9A"/>
      </right>
      <top style="thin">
        <color rgb="FF878787"/>
      </top>
      <bottom style="thin">
        <color rgb="FF878787"/>
      </bottom>
      <diagonal/>
    </border>
    <border>
      <left style="thin">
        <color rgb="FF9A9A9A"/>
      </left>
      <right/>
      <top style="thin">
        <color rgb="FF000000"/>
      </top>
      <bottom style="thin">
        <color rgb="FF9A9A9A"/>
      </bottom>
      <diagonal/>
    </border>
    <border>
      <left/>
      <right/>
      <top style="thin">
        <color rgb="FF000000"/>
      </top>
      <bottom style="thin">
        <color rgb="FF9A9A9A"/>
      </bottom>
      <diagonal/>
    </border>
    <border>
      <left/>
      <right style="thin">
        <color rgb="FF9A9A9A"/>
      </right>
      <top style="thin">
        <color rgb="FF000000"/>
      </top>
      <bottom style="thin">
        <color rgb="FF9A9A9A"/>
      </bottom>
      <diagonal/>
    </border>
    <border>
      <left style="thin">
        <color rgb="FF9A9A9A"/>
      </left>
      <right/>
      <top style="thin">
        <color rgb="FF000000"/>
      </top>
      <bottom style="thin">
        <color rgb="FF000000"/>
      </bottom>
      <diagonal/>
    </border>
    <border>
      <left/>
      <right style="thin">
        <color rgb="FF9A9A9A"/>
      </right>
      <top style="thin">
        <color rgb="FF000000"/>
      </top>
      <bottom style="thin">
        <color rgb="FF000000"/>
      </bottom>
      <diagonal/>
    </border>
    <border>
      <left style="thin">
        <color rgb="FF9A9A9A"/>
      </left>
      <right/>
      <top style="thin">
        <color rgb="FF878787"/>
      </top>
      <bottom style="thin">
        <color rgb="FF000000"/>
      </bottom>
      <diagonal/>
    </border>
    <border>
      <left/>
      <right/>
      <top style="thin">
        <color rgb="FF878787"/>
      </top>
      <bottom style="thin">
        <color rgb="FF000000"/>
      </bottom>
      <diagonal/>
    </border>
    <border>
      <left/>
      <right style="thin">
        <color rgb="FF9A9A9A"/>
      </right>
      <top style="thin">
        <color rgb="FF878787"/>
      </top>
      <bottom style="thin">
        <color rgb="FF000000"/>
      </bottom>
      <diagonal/>
    </border>
    <border>
      <left/>
      <right style="thin">
        <color rgb="FF9A9A9A"/>
      </right>
      <top style="thin">
        <color rgb="FF878787"/>
      </top>
      <bottom/>
      <diagonal/>
    </border>
    <border>
      <left/>
      <right style="thin">
        <color rgb="FF9A9A9A"/>
      </right>
      <top/>
      <bottom style="thin">
        <color rgb="FF000000"/>
      </bottom>
      <diagonal/>
    </border>
    <border>
      <left style="thin">
        <color rgb="FF9A9A9A"/>
      </left>
      <right/>
      <top/>
      <bottom/>
      <diagonal/>
    </border>
    <border>
      <left style="thin">
        <color rgb="FF9A9A9A"/>
      </left>
      <right style="thin">
        <color rgb="FF9A9A9A"/>
      </right>
      <top style="thin">
        <color rgb="FF9A9A9A"/>
      </top>
      <bottom style="thin">
        <color rgb="FF9A9A9A"/>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9A9A9A"/>
      </top>
      <bottom/>
      <diagonal/>
    </border>
  </borders>
  <cellStyleXfs count="2">
    <xf numFmtId="0" fontId="0" fillId="0" borderId="0"/>
    <xf numFmtId="0" fontId="1" fillId="0" borderId="0" applyNumberFormat="0" applyFill="0" applyBorder="0" applyAlignment="0" applyProtection="0"/>
  </cellStyleXfs>
  <cellXfs count="200">
    <xf numFmtId="0" fontId="0" fillId="0" borderId="0" xfId="0"/>
    <xf numFmtId="0" fontId="2" fillId="0" borderId="0" xfId="0" applyFont="1" applyAlignment="1">
      <alignment wrapText="1"/>
    </xf>
    <xf numFmtId="0" fontId="6" fillId="0" borderId="0" xfId="0" applyFont="1" applyAlignment="1">
      <alignment vertical="center"/>
    </xf>
    <xf numFmtId="0" fontId="0" fillId="0" borderId="0" xfId="0" applyAlignment="1">
      <alignment vertical="center"/>
    </xf>
    <xf numFmtId="0" fontId="0" fillId="0" borderId="0" xfId="0" applyAlignment="1">
      <alignment vertical="center"/>
      <extLst>
        <ext xmlns:xfpb="http://schemas.microsoft.com/office/spreadsheetml/2022/featurepropertybag" uri="{C7286773-470A-42A8-94C5-96B5CB345126}">
          <xfpb:xfComplement i="0"/>
        </ext>
      </extLst>
    </xf>
    <xf numFmtId="0" fontId="8" fillId="0" borderId="0" xfId="0" applyFont="1"/>
    <xf numFmtId="0" fontId="9" fillId="0" borderId="0" xfId="0" applyFont="1"/>
    <xf numFmtId="0" fontId="10" fillId="0" borderId="0" xfId="0" applyFont="1"/>
    <xf numFmtId="0" fontId="6" fillId="0" borderId="2" xfId="0" applyFont="1" applyBorder="1" applyAlignment="1">
      <alignment horizontal="center" vertical="center"/>
    </xf>
    <xf numFmtId="0" fontId="0" fillId="0" borderId="4" xfId="0" applyBorder="1"/>
    <xf numFmtId="0" fontId="5" fillId="0" borderId="0" xfId="0" applyFont="1" applyAlignment="1">
      <alignment horizontal="center" vertical="center" wrapText="1"/>
    </xf>
    <xf numFmtId="0" fontId="0" fillId="0" borderId="7" xfId="0" applyBorder="1" applyAlignment="1">
      <alignment horizontal="center" vertical="center"/>
    </xf>
    <xf numFmtId="0" fontId="13"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0" xfId="0" applyAlignment="1">
      <alignment horizontal="center" vertical="center"/>
    </xf>
    <xf numFmtId="0" fontId="16" fillId="0" borderId="0" xfId="0" applyFont="1"/>
    <xf numFmtId="0" fontId="11" fillId="0" borderId="14" xfId="0" applyFont="1" applyBorder="1" applyAlignment="1">
      <alignment vertical="center"/>
    </xf>
    <xf numFmtId="0" fontId="11" fillId="0" borderId="8" xfId="0" applyFont="1" applyBorder="1" applyAlignment="1">
      <alignment vertical="center"/>
    </xf>
    <xf numFmtId="0" fontId="12"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2" borderId="6"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0" fillId="2" borderId="10" xfId="0" applyFill="1" applyBorder="1" applyAlignment="1">
      <alignment horizontal="left" vertical="center"/>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xf>
    <xf numFmtId="0" fontId="20" fillId="0" borderId="0" xfId="0" applyFont="1" applyAlignment="1">
      <alignment wrapText="1"/>
    </xf>
    <xf numFmtId="0" fontId="5" fillId="0" borderId="0" xfId="0" applyFont="1"/>
    <xf numFmtId="0" fontId="21" fillId="0" borderId="0" xfId="0" applyFont="1"/>
    <xf numFmtId="0" fontId="20" fillId="0" borderId="0" xfId="0" applyFont="1"/>
    <xf numFmtId="0" fontId="7" fillId="2" borderId="0" xfId="0" applyFont="1" applyFill="1" applyAlignment="1">
      <alignment vertical="center"/>
    </xf>
    <xf numFmtId="0" fontId="7" fillId="2" borderId="5" xfId="0" applyFont="1" applyFill="1" applyBorder="1" applyAlignment="1">
      <alignment vertical="center"/>
    </xf>
    <xf numFmtId="0" fontId="6" fillId="0" borderId="1" xfId="0" applyFont="1" applyBorder="1" applyAlignment="1">
      <alignment horizontal="center" vertical="center"/>
    </xf>
    <xf numFmtId="0" fontId="0" fillId="0" borderId="0" xfId="0" applyBorder="1"/>
    <xf numFmtId="0" fontId="0" fillId="0" borderId="22" xfId="0" applyBorder="1"/>
    <xf numFmtId="0" fontId="0" fillId="0" borderId="23" xfId="0" applyBorder="1"/>
    <xf numFmtId="0" fontId="0" fillId="0" borderId="24" xfId="0" applyBorder="1"/>
    <xf numFmtId="0" fontId="27" fillId="2" borderId="20" xfId="0" applyFont="1" applyFill="1" applyBorder="1" applyAlignment="1">
      <alignment horizontal="right" vertical="center"/>
    </xf>
    <xf numFmtId="0" fontId="26" fillId="2" borderId="20" xfId="0" applyFont="1" applyFill="1" applyBorder="1" applyAlignment="1">
      <alignment horizontal="right" vertical="center"/>
    </xf>
    <xf numFmtId="0" fontId="28" fillId="2" borderId="20" xfId="0" applyFont="1" applyFill="1" applyBorder="1" applyAlignment="1">
      <alignment horizontal="right" vertical="center"/>
    </xf>
    <xf numFmtId="0" fontId="7" fillId="2" borderId="25" xfId="0" applyFont="1" applyFill="1" applyBorder="1" applyAlignment="1">
      <alignment horizontal="center" vertical="center"/>
    </xf>
    <xf numFmtId="0" fontId="30" fillId="0" borderId="0" xfId="0" applyFont="1" applyAlignment="1">
      <alignment horizontal="center" vertical="center" wrapText="1"/>
    </xf>
    <xf numFmtId="0" fontId="31" fillId="0" borderId="0" xfId="0" applyFont="1" applyAlignment="1">
      <alignment horizontal="center" vertical="center"/>
    </xf>
    <xf numFmtId="0" fontId="0" fillId="0" borderId="21" xfId="0"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0" fillId="2" borderId="0" xfId="0" applyFill="1" applyBorder="1"/>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0" fontId="33" fillId="0" borderId="32" xfId="0" applyFont="1" applyBorder="1" applyAlignment="1">
      <alignment horizontal="center" vertical="center" wrapText="1"/>
    </xf>
    <xf numFmtId="0" fontId="35" fillId="7" borderId="32" xfId="0" applyFont="1" applyFill="1" applyBorder="1" applyAlignment="1">
      <alignment horizontal="center" vertical="center" wrapText="1"/>
    </xf>
    <xf numFmtId="0" fontId="36" fillId="4" borderId="32" xfId="0" applyFont="1" applyFill="1" applyBorder="1" applyAlignment="1">
      <alignment horizontal="center" vertical="center" wrapText="1"/>
    </xf>
    <xf numFmtId="0" fontId="34" fillId="4" borderId="32" xfId="0" applyFont="1" applyFill="1" applyBorder="1" applyAlignment="1">
      <alignment horizontal="center" vertical="center" wrapText="1"/>
    </xf>
    <xf numFmtId="0" fontId="36" fillId="3" borderId="32" xfId="0" applyFont="1" applyFill="1" applyBorder="1" applyAlignment="1">
      <alignment horizontal="center" vertical="center" wrapText="1"/>
    </xf>
    <xf numFmtId="0" fontId="34" fillId="3" borderId="32" xfId="0" applyFont="1" applyFill="1" applyBorder="1" applyAlignment="1">
      <alignment horizontal="center" vertical="center" wrapText="1"/>
    </xf>
    <xf numFmtId="0" fontId="36" fillId="5" borderId="32" xfId="0" applyFont="1" applyFill="1" applyBorder="1" applyAlignment="1">
      <alignment horizontal="center" vertical="center" wrapText="1"/>
    </xf>
    <xf numFmtId="0" fontId="34" fillId="5" borderId="32" xfId="0" applyFont="1" applyFill="1" applyBorder="1" applyAlignment="1">
      <alignment horizontal="center" vertical="center" wrapText="1"/>
    </xf>
    <xf numFmtId="0" fontId="0" fillId="3" borderId="0" xfId="0" applyFill="1" applyAlignment="1">
      <alignment horizontal="right"/>
    </xf>
    <xf numFmtId="0" fontId="42" fillId="3" borderId="0" xfId="0" applyFont="1" applyFill="1" applyBorder="1" applyAlignment="1">
      <alignment vertical="center" wrapText="1"/>
    </xf>
    <xf numFmtId="0" fontId="7" fillId="0" borderId="0" xfId="0" applyFont="1" applyFill="1"/>
    <xf numFmtId="0" fontId="0" fillId="0" borderId="0" xfId="0" applyFill="1"/>
    <xf numFmtId="0" fontId="43" fillId="4" borderId="0" xfId="0" applyFont="1" applyFill="1"/>
    <xf numFmtId="0" fontId="47" fillId="4" borderId="0" xfId="1" applyFont="1" applyFill="1" applyAlignment="1">
      <alignment vertical="center"/>
    </xf>
    <xf numFmtId="0" fontId="54" fillId="0" borderId="48" xfId="0" applyFont="1" applyBorder="1" applyAlignment="1">
      <alignment wrapText="1"/>
    </xf>
    <xf numFmtId="0" fontId="5" fillId="0" borderId="7" xfId="0" applyFont="1" applyBorder="1" applyAlignment="1">
      <alignment horizontal="center" vertical="center"/>
    </xf>
    <xf numFmtId="0" fontId="29" fillId="0" borderId="0" xfId="0" applyFont="1" applyBorder="1" applyAlignment="1">
      <alignment horizontal="left" vertical="center"/>
    </xf>
    <xf numFmtId="0" fontId="29" fillId="0" borderId="21" xfId="0" applyFont="1" applyBorder="1" applyAlignment="1">
      <alignment horizontal="left" vertical="center"/>
    </xf>
    <xf numFmtId="0" fontId="29" fillId="0" borderId="20" xfId="0" applyFont="1" applyBorder="1" applyAlignment="1">
      <alignment horizontal="left" vertical="center"/>
    </xf>
    <xf numFmtId="0" fontId="12" fillId="0" borderId="0" xfId="0" applyFont="1" applyBorder="1" applyAlignment="1">
      <alignment vertical="center" wrapText="1"/>
    </xf>
    <xf numFmtId="0" fontId="29" fillId="0" borderId="17" xfId="0" applyFont="1" applyBorder="1" applyAlignment="1">
      <alignment horizontal="left" vertical="center"/>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18" fillId="0" borderId="6" xfId="0" applyFont="1" applyBorder="1" applyAlignment="1">
      <alignment horizontal="center" vertical="center" wrapText="1"/>
    </xf>
    <xf numFmtId="0" fontId="63" fillId="0" borderId="0" xfId="0" applyFont="1"/>
    <xf numFmtId="0" fontId="6" fillId="0" borderId="0" xfId="0" applyFont="1" applyAlignment="1">
      <alignment horizontal="center" vertical="center"/>
    </xf>
    <xf numFmtId="0" fontId="62" fillId="0" borderId="21" xfId="0" quotePrefix="1" applyFont="1" applyBorder="1" applyAlignment="1">
      <alignment horizontal="center" vertical="center" wrapText="1"/>
    </xf>
    <xf numFmtId="0" fontId="62" fillId="0" borderId="24" xfId="0" quotePrefix="1" applyFont="1" applyBorder="1" applyAlignment="1">
      <alignment horizontal="center" vertical="center" wrapText="1"/>
    </xf>
    <xf numFmtId="0" fontId="0" fillId="0" borderId="49" xfId="0" applyBorder="1" applyAlignment="1">
      <alignment vertical="center"/>
    </xf>
    <xf numFmtId="0" fontId="5" fillId="0" borderId="50" xfId="0" applyFont="1" applyBorder="1" applyAlignment="1">
      <alignment horizontal="center" vertical="center" wrapText="1"/>
    </xf>
    <xf numFmtId="0" fontId="61" fillId="0" borderId="20" xfId="0" applyFont="1" applyBorder="1" applyAlignment="1">
      <alignment horizontal="left" vertical="center"/>
    </xf>
    <xf numFmtId="0" fontId="61" fillId="0" borderId="22" xfId="0" applyFont="1" applyBorder="1" applyAlignment="1">
      <alignment horizontal="left" vertical="center"/>
    </xf>
    <xf numFmtId="0" fontId="0" fillId="10" borderId="17" xfId="0" applyFill="1" applyBorder="1"/>
    <xf numFmtId="0" fontId="0" fillId="10" borderId="18" xfId="0" applyFill="1" applyBorder="1"/>
    <xf numFmtId="0" fontId="0" fillId="10" borderId="20" xfId="0" applyFill="1" applyBorder="1"/>
    <xf numFmtId="0" fontId="0" fillId="10" borderId="0" xfId="0" applyFill="1" applyBorder="1"/>
    <xf numFmtId="0" fontId="0" fillId="10" borderId="22" xfId="0" applyFill="1" applyBorder="1"/>
    <xf numFmtId="0" fontId="0" fillId="10" borderId="23" xfId="0" applyFill="1" applyBorder="1"/>
    <xf numFmtId="0" fontId="6" fillId="2" borderId="0" xfId="0" applyFont="1" applyFill="1" applyBorder="1" applyAlignment="1">
      <alignment horizontal="left" vertical="center"/>
    </xf>
    <xf numFmtId="0" fontId="64" fillId="8" borderId="25" xfId="0" applyFont="1" applyFill="1" applyBorder="1" applyAlignment="1">
      <alignment horizontal="center" vertical="center"/>
    </xf>
    <xf numFmtId="0" fontId="64" fillId="8" borderId="20" xfId="0" applyFont="1" applyFill="1" applyBorder="1" applyAlignment="1">
      <alignment horizontal="right" vertical="center"/>
    </xf>
    <xf numFmtId="0" fontId="65" fillId="8" borderId="0" xfId="0" applyFont="1" applyFill="1" applyBorder="1" applyAlignment="1">
      <alignment horizontal="left" vertical="center"/>
    </xf>
    <xf numFmtId="0" fontId="65" fillId="8" borderId="21" xfId="0" applyFont="1" applyFill="1" applyBorder="1" applyAlignment="1">
      <alignment horizontal="left" vertical="center"/>
    </xf>
    <xf numFmtId="0" fontId="65" fillId="8" borderId="0" xfId="0" applyFont="1" applyFill="1" applyBorder="1" applyAlignment="1">
      <alignment horizontal="left" vertical="center" wrapText="1"/>
    </xf>
    <xf numFmtId="0" fontId="65" fillId="8" borderId="21" xfId="0" applyFont="1" applyFill="1" applyBorder="1" applyAlignment="1">
      <alignment horizontal="left" vertical="center" wrapText="1"/>
    </xf>
    <xf numFmtId="0" fontId="6" fillId="2" borderId="21" xfId="0" applyFont="1" applyFill="1" applyBorder="1" applyAlignment="1">
      <alignment horizontal="left" vertical="center"/>
    </xf>
    <xf numFmtId="0" fontId="0" fillId="0" borderId="0" xfId="0" applyFont="1"/>
    <xf numFmtId="0" fontId="0" fillId="0" borderId="0" xfId="0" applyFont="1" applyAlignment="1">
      <alignment horizontal="center" vertical="center"/>
    </xf>
    <xf numFmtId="0" fontId="29" fillId="0" borderId="23" xfId="0" applyFont="1" applyBorder="1" applyAlignment="1">
      <alignment horizontal="center" vertical="center" wrapText="1"/>
    </xf>
    <xf numFmtId="0" fontId="6" fillId="5" borderId="12" xfId="0" applyFont="1" applyFill="1" applyBorder="1" applyAlignment="1">
      <alignment horizontal="left" vertical="top"/>
    </xf>
    <xf numFmtId="0" fontId="6" fillId="5" borderId="15" xfId="0" applyFont="1" applyFill="1" applyBorder="1" applyAlignment="1">
      <alignment horizontal="left" vertical="top"/>
    </xf>
    <xf numFmtId="0" fontId="6" fillId="5" borderId="9" xfId="0" applyFont="1" applyFill="1" applyBorder="1" applyAlignment="1">
      <alignment horizontal="left" vertical="top"/>
    </xf>
    <xf numFmtId="0" fontId="0" fillId="11" borderId="0" xfId="0" applyFill="1"/>
    <xf numFmtId="0" fontId="29" fillId="11" borderId="0" xfId="0" applyFont="1" applyFill="1" applyBorder="1" applyAlignment="1">
      <alignment horizontal="center" vertical="center" wrapText="1"/>
    </xf>
    <xf numFmtId="0" fontId="12" fillId="5" borderId="0" xfId="0" applyFont="1" applyFill="1" applyBorder="1" applyAlignment="1">
      <alignment horizontal="center"/>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4" fillId="6" borderId="29" xfId="0" applyFont="1" applyFill="1" applyBorder="1" applyAlignment="1">
      <alignment wrapText="1"/>
    </xf>
    <xf numFmtId="0" fontId="34" fillId="6" borderId="30" xfId="0" applyFont="1" applyFill="1" applyBorder="1" applyAlignment="1">
      <alignment wrapText="1"/>
    </xf>
    <xf numFmtId="0" fontId="34" fillId="6" borderId="31" xfId="0" applyFont="1" applyFill="1" applyBorder="1" applyAlignment="1">
      <alignment wrapText="1"/>
    </xf>
    <xf numFmtId="0" fontId="39" fillId="6" borderId="34" xfId="0" applyFont="1" applyFill="1" applyBorder="1" applyAlignment="1">
      <alignment horizontal="center" vertical="center" wrapText="1"/>
    </xf>
    <xf numFmtId="0" fontId="39" fillId="6" borderId="35" xfId="0" applyFont="1" applyFill="1" applyBorder="1" applyAlignment="1">
      <alignment horizontal="center" vertical="center" wrapText="1"/>
    </xf>
    <xf numFmtId="0" fontId="39" fillId="6" borderId="36" xfId="0" applyFont="1" applyFill="1" applyBorder="1" applyAlignment="1">
      <alignment horizontal="center" vertical="center" wrapText="1"/>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10" fillId="0" borderId="4" xfId="0" applyFont="1" applyBorder="1" applyAlignment="1">
      <alignment horizontal="left" wrapText="1"/>
    </xf>
    <xf numFmtId="0" fontId="0" fillId="3" borderId="0" xfId="0" applyFill="1" applyAlignment="1">
      <alignment horizontal="center"/>
    </xf>
    <xf numFmtId="0" fontId="49" fillId="0" borderId="0" xfId="0" applyFont="1" applyFill="1" applyAlignment="1">
      <alignment horizontal="left" vertical="center" wrapText="1"/>
    </xf>
    <xf numFmtId="0" fontId="50" fillId="0" borderId="0" xfId="0" applyFont="1" applyFill="1" applyAlignment="1">
      <alignment horizontal="center"/>
    </xf>
    <xf numFmtId="0" fontId="48" fillId="5" borderId="0" xfId="1" quotePrefix="1" applyFont="1" applyFill="1" applyAlignment="1">
      <alignment horizontal="left" vertical="center"/>
    </xf>
    <xf numFmtId="0" fontId="59" fillId="0" borderId="49"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0" xfId="0" applyFont="1" applyBorder="1" applyAlignment="1">
      <alignment horizontal="center" vertical="center" wrapText="1"/>
    </xf>
    <xf numFmtId="0" fontId="25" fillId="4" borderId="11"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1" fillId="3" borderId="0" xfId="1" quotePrefix="1" applyFill="1" applyAlignment="1">
      <alignment horizontal="center"/>
    </xf>
    <xf numFmtId="0" fontId="41" fillId="8" borderId="47" xfId="0" applyFont="1" applyFill="1" applyBorder="1" applyAlignment="1">
      <alignment horizontal="center" vertical="center" wrapText="1"/>
    </xf>
    <xf numFmtId="0" fontId="41" fillId="8" borderId="0" xfId="0" applyFont="1" applyFill="1" applyBorder="1" applyAlignment="1">
      <alignment horizontal="center" vertical="center" wrapText="1"/>
    </xf>
    <xf numFmtId="0" fontId="45" fillId="9" borderId="17" xfId="0" applyFont="1" applyFill="1" applyBorder="1" applyAlignment="1">
      <alignment horizontal="center" vertical="top" wrapText="1"/>
    </xf>
    <xf numFmtId="0" fontId="45" fillId="9" borderId="18" xfId="0" applyFont="1" applyFill="1" applyBorder="1" applyAlignment="1">
      <alignment horizontal="center" vertical="top" wrapText="1"/>
    </xf>
    <xf numFmtId="0" fontId="45" fillId="9" borderId="19" xfId="0" applyFont="1" applyFill="1" applyBorder="1" applyAlignment="1">
      <alignment horizontal="center" vertical="top" wrapText="1"/>
    </xf>
    <xf numFmtId="0" fontId="45" fillId="9" borderId="20" xfId="0" applyFont="1" applyFill="1" applyBorder="1" applyAlignment="1">
      <alignment horizontal="center" vertical="top" wrapText="1"/>
    </xf>
    <xf numFmtId="0" fontId="45" fillId="9" borderId="0" xfId="0" applyFont="1" applyFill="1" applyBorder="1" applyAlignment="1">
      <alignment horizontal="center" vertical="top" wrapText="1"/>
    </xf>
    <xf numFmtId="0" fontId="45" fillId="9" borderId="21" xfId="0" applyFont="1" applyFill="1" applyBorder="1" applyAlignment="1">
      <alignment horizontal="center" vertical="top" wrapText="1"/>
    </xf>
    <xf numFmtId="0" fontId="45" fillId="9" borderId="22" xfId="0" applyFont="1" applyFill="1" applyBorder="1" applyAlignment="1">
      <alignment horizontal="center" vertical="top" wrapText="1"/>
    </xf>
    <xf numFmtId="0" fontId="45" fillId="9" borderId="23" xfId="0" applyFont="1" applyFill="1" applyBorder="1" applyAlignment="1">
      <alignment horizontal="center" vertical="top" wrapText="1"/>
    </xf>
    <xf numFmtId="0" fontId="45" fillId="9" borderId="24" xfId="0" applyFont="1" applyFill="1" applyBorder="1" applyAlignment="1">
      <alignment horizontal="center" vertical="top" wrapText="1"/>
    </xf>
    <xf numFmtId="0" fontId="23" fillId="3" borderId="16" xfId="0" applyFont="1" applyFill="1" applyBorder="1" applyAlignment="1">
      <alignment horizontal="center" vertical="center" wrapText="1"/>
    </xf>
    <xf numFmtId="0" fontId="22" fillId="3" borderId="16" xfId="0" applyFont="1" applyFill="1" applyBorder="1" applyAlignment="1">
      <alignment horizontal="center" vertical="center" wrapText="1"/>
    </xf>
    <xf numFmtId="0" fontId="52" fillId="0" borderId="4"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9" fillId="2" borderId="12"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3"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6" xfId="0" applyFont="1" applyFill="1" applyBorder="1" applyAlignment="1">
      <alignment horizontal="center" vertical="center"/>
    </xf>
    <xf numFmtId="0" fontId="18"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3" borderId="0" xfId="0" applyFont="1" applyFill="1" applyBorder="1" applyAlignment="1">
      <alignment horizontal="center" vertical="center" wrapText="1"/>
    </xf>
    <xf numFmtId="0" fontId="40" fillId="8" borderId="0" xfId="0" applyFont="1" applyFill="1" applyBorder="1" applyAlignment="1">
      <alignment horizontal="center" vertical="center" wrapText="1"/>
    </xf>
    <xf numFmtId="0" fontId="25" fillId="5" borderId="0" xfId="0" applyFont="1" applyFill="1" applyAlignment="1">
      <alignment horizontal="right" vertical="center" wrapText="1"/>
    </xf>
    <xf numFmtId="0" fontId="51" fillId="2" borderId="4"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44" fillId="4" borderId="0" xfId="0" applyFont="1" applyFill="1" applyAlignment="1">
      <alignment horizontal="center" vertical="center" wrapText="1"/>
    </xf>
    <xf numFmtId="0" fontId="43" fillId="4" borderId="0" xfId="0" applyFont="1" applyFill="1" applyAlignment="1">
      <alignment horizontal="center" vertical="center" wrapText="1"/>
    </xf>
    <xf numFmtId="0" fontId="55" fillId="0" borderId="11" xfId="0" applyFont="1" applyBorder="1" applyAlignment="1">
      <alignment horizontal="left" vertical="top" wrapText="1"/>
    </xf>
    <xf numFmtId="0" fontId="56" fillId="0" borderId="11" xfId="0" applyFont="1" applyBorder="1" applyAlignment="1">
      <alignment horizontal="left"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40" fillId="8" borderId="37" xfId="0" applyFont="1" applyFill="1" applyBorder="1" applyAlignment="1">
      <alignment horizontal="center" vertical="center" wrapText="1"/>
    </xf>
    <xf numFmtId="0" fontId="40" fillId="8" borderId="38" xfId="0" applyFont="1" applyFill="1" applyBorder="1" applyAlignment="1">
      <alignment horizontal="center" vertical="center" wrapText="1"/>
    </xf>
    <xf numFmtId="0" fontId="40" fillId="8" borderId="39" xfId="0" applyFont="1" applyFill="1" applyBorder="1" applyAlignment="1">
      <alignment horizontal="center" vertical="center" wrapText="1"/>
    </xf>
    <xf numFmtId="0" fontId="33" fillId="0" borderId="40" xfId="0" applyFont="1" applyBorder="1" applyAlignment="1">
      <alignment horizontal="center" wrapText="1"/>
    </xf>
    <xf numFmtId="0" fontId="33" fillId="0" borderId="2" xfId="0" applyFont="1" applyBorder="1" applyAlignment="1">
      <alignment horizontal="center" wrapText="1"/>
    </xf>
    <xf numFmtId="0" fontId="33" fillId="0" borderId="41" xfId="0" applyFont="1" applyBorder="1" applyAlignment="1">
      <alignment horizontal="center" wrapText="1"/>
    </xf>
    <xf numFmtId="0" fontId="37" fillId="0" borderId="42"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45" xfId="0" applyFont="1" applyBorder="1" applyAlignment="1">
      <alignment horizontal="left" vertical="center" wrapText="1"/>
    </xf>
    <xf numFmtId="0" fontId="38" fillId="0" borderId="4" xfId="0" applyFont="1" applyBorder="1" applyAlignment="1">
      <alignment horizontal="left" vertical="center" wrapText="1"/>
    </xf>
    <xf numFmtId="0" fontId="38" fillId="0" borderId="46" xfId="0" applyFont="1" applyBorder="1" applyAlignment="1">
      <alignment horizontal="left" vertical="center" wrapText="1"/>
    </xf>
    <xf numFmtId="0" fontId="38" fillId="0" borderId="33" xfId="0" applyFont="1" applyBorder="1" applyAlignment="1">
      <alignment horizontal="center" vertical="top" wrapText="1"/>
    </xf>
    <xf numFmtId="0" fontId="38" fillId="0" borderId="45" xfId="0" applyFont="1" applyBorder="1" applyAlignment="1">
      <alignment horizontal="center" vertical="top" wrapText="1"/>
    </xf>
    <xf numFmtId="0" fontId="38" fillId="0" borderId="4" xfId="0" applyFont="1" applyBorder="1" applyAlignment="1">
      <alignment horizontal="center" vertical="top" wrapText="1"/>
    </xf>
    <xf numFmtId="0" fontId="38" fillId="0" borderId="46" xfId="0" applyFont="1" applyBorder="1" applyAlignment="1">
      <alignment horizontal="center" vertical="top" wrapText="1"/>
    </xf>
    <xf numFmtId="0" fontId="12" fillId="0" borderId="49" xfId="0" applyFont="1" applyBorder="1" applyAlignment="1">
      <alignment horizontal="center" vertical="center" wrapText="1"/>
    </xf>
    <xf numFmtId="0" fontId="38" fillId="0" borderId="43" xfId="0" applyFont="1" applyBorder="1" applyAlignment="1">
      <alignment horizontal="left" vertical="center" wrapText="1"/>
    </xf>
    <xf numFmtId="0" fontId="38" fillId="0" borderId="44" xfId="0" applyFont="1" applyBorder="1" applyAlignment="1">
      <alignment horizontal="left" vertical="center" wrapText="1"/>
    </xf>
    <xf numFmtId="0" fontId="32" fillId="6" borderId="26"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63" fillId="0" borderId="52" xfId="0" applyFont="1" applyBorder="1" applyAlignment="1">
      <alignment horizontal="left" vertical="center" wrapText="1"/>
    </xf>
    <xf numFmtId="0" fontId="6" fillId="0" borderId="0" xfId="0" applyFont="1"/>
    <xf numFmtId="0" fontId="13" fillId="0" borderId="0" xfId="0" applyFont="1"/>
    <xf numFmtId="0" fontId="13" fillId="0" borderId="0" xfId="0" applyFont="1" applyAlignment="1">
      <alignment wrapText="1"/>
    </xf>
    <xf numFmtId="0" fontId="66" fillId="0" borderId="0" xfId="0" applyFont="1"/>
    <xf numFmtId="0" fontId="67" fillId="0" borderId="0" xfId="0" applyFont="1" applyAlignment="1">
      <alignment horizontal="center" vertical="center" wrapText="1"/>
    </xf>
  </cellXfs>
  <cellStyles count="2">
    <cellStyle name="Hyperlink" xfId="1" builtinId="8"/>
    <cellStyle name="Normal" xfId="0" builtinId="0"/>
  </cellStyles>
  <dxfs count="4">
    <dxf>
      <font>
        <color theme="1"/>
      </font>
      <fill>
        <patternFill patternType="solid">
          <bgColor theme="0" tint="-4.9989318521683403E-2"/>
        </patternFill>
      </fill>
    </dxf>
    <dxf>
      <font>
        <color rgb="FF006100"/>
      </font>
      <fill>
        <patternFill>
          <bgColor rgb="FFC6EFCE"/>
        </patternFill>
      </fill>
    </dxf>
    <dxf>
      <font>
        <color theme="1"/>
      </font>
      <fill>
        <patternFill patternType="solid">
          <bgColor theme="0" tint="-4.9989318521683403E-2"/>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v>Alchemist Level</c:v>
          </c:tx>
          <c:spPr>
            <a:ln w="28575" cap="rnd">
              <a:solidFill>
                <a:srgbClr val="92D050"/>
              </a:solidFill>
              <a:prstDash val="solid"/>
              <a:round/>
            </a:ln>
            <a:effectLst/>
          </c:spPr>
          <c:marker>
            <c:symbol val="none"/>
          </c:marker>
          <c:cat>
            <c:strRef>
              <c:f>'Scorecard Tracker &amp; Dashboard'!$A$38:$A$68</c:f>
              <c:strCache>
                <c:ptCount val="31"/>
                <c:pt idx="0">
                  <c:v>Week 0</c:v>
                </c:pt>
                <c:pt idx="1">
                  <c:v>Week 1</c:v>
                </c:pt>
                <c:pt idx="2">
                  <c:v>Week 2</c:v>
                </c:pt>
                <c:pt idx="3">
                  <c:v>Week 3</c:v>
                </c:pt>
                <c:pt idx="4">
                  <c:v>Week 4</c:v>
                </c:pt>
                <c:pt idx="5">
                  <c:v>Week 5</c:v>
                </c:pt>
                <c:pt idx="6">
                  <c:v>Week 6</c:v>
                </c:pt>
                <c:pt idx="7">
                  <c:v>Week 7</c:v>
                </c:pt>
                <c:pt idx="8">
                  <c:v>Week 8</c:v>
                </c:pt>
                <c:pt idx="9">
                  <c:v>Week 9</c:v>
                </c:pt>
                <c:pt idx="10">
                  <c:v>Week 10</c:v>
                </c:pt>
                <c:pt idx="11">
                  <c:v>Week 11</c:v>
                </c:pt>
                <c:pt idx="12">
                  <c:v>Week 12</c:v>
                </c:pt>
                <c:pt idx="13">
                  <c:v>Week 13</c:v>
                </c:pt>
                <c:pt idx="14">
                  <c:v>Week 14</c:v>
                </c:pt>
                <c:pt idx="15">
                  <c:v>Week 15</c:v>
                </c:pt>
                <c:pt idx="16">
                  <c:v>Week 16</c:v>
                </c:pt>
                <c:pt idx="17">
                  <c:v>Week 17</c:v>
                </c:pt>
                <c:pt idx="18">
                  <c:v>Week 18</c:v>
                </c:pt>
                <c:pt idx="19">
                  <c:v>Week 19</c:v>
                </c:pt>
                <c:pt idx="20">
                  <c:v>Week 20</c:v>
                </c:pt>
                <c:pt idx="21">
                  <c:v>Week 21</c:v>
                </c:pt>
                <c:pt idx="22">
                  <c:v>Week 22</c:v>
                </c:pt>
                <c:pt idx="23">
                  <c:v>Week 23</c:v>
                </c:pt>
                <c:pt idx="24">
                  <c:v>Week 24</c:v>
                </c:pt>
                <c:pt idx="25">
                  <c:v>Week 25</c:v>
                </c:pt>
                <c:pt idx="26">
                  <c:v>Week 26</c:v>
                </c:pt>
                <c:pt idx="27">
                  <c:v>Week 27</c:v>
                </c:pt>
                <c:pt idx="28">
                  <c:v>Week 28</c:v>
                </c:pt>
                <c:pt idx="29">
                  <c:v>Week 29</c:v>
                </c:pt>
                <c:pt idx="30">
                  <c:v>Week 30</c:v>
                </c:pt>
              </c:strCache>
            </c:strRef>
          </c:cat>
          <c:val>
            <c:numRef>
              <c:f>'Scorecard Tracker &amp; Dashboard'!S38:S68</c:f>
              <c:numCache>
                <c:formatCode>General</c:formatCode>
                <c:ptCount val="31"/>
                <c:pt idx="0">
                  <c:v>90</c:v>
                </c:pt>
                <c:pt idx="1">
                  <c:v>90</c:v>
                </c:pt>
                <c:pt idx="2">
                  <c:v>90</c:v>
                </c:pt>
                <c:pt idx="3">
                  <c:v>90</c:v>
                </c:pt>
                <c:pt idx="4">
                  <c:v>90</c:v>
                </c:pt>
                <c:pt idx="5">
                  <c:v>90</c:v>
                </c:pt>
                <c:pt idx="6">
                  <c:v>90</c:v>
                </c:pt>
                <c:pt idx="7">
                  <c:v>90</c:v>
                </c:pt>
                <c:pt idx="8">
                  <c:v>90</c:v>
                </c:pt>
                <c:pt idx="9">
                  <c:v>90</c:v>
                </c:pt>
                <c:pt idx="10">
                  <c:v>90</c:v>
                </c:pt>
                <c:pt idx="11">
                  <c:v>90</c:v>
                </c:pt>
                <c:pt idx="12">
                  <c:v>90</c:v>
                </c:pt>
                <c:pt idx="13">
                  <c:v>90</c:v>
                </c:pt>
                <c:pt idx="14">
                  <c:v>90</c:v>
                </c:pt>
                <c:pt idx="15">
                  <c:v>90</c:v>
                </c:pt>
                <c:pt idx="16">
                  <c:v>90</c:v>
                </c:pt>
                <c:pt idx="17">
                  <c:v>90</c:v>
                </c:pt>
                <c:pt idx="18">
                  <c:v>90</c:v>
                </c:pt>
                <c:pt idx="19">
                  <c:v>90</c:v>
                </c:pt>
                <c:pt idx="20">
                  <c:v>90</c:v>
                </c:pt>
                <c:pt idx="21">
                  <c:v>90</c:v>
                </c:pt>
                <c:pt idx="22">
                  <c:v>90</c:v>
                </c:pt>
                <c:pt idx="23">
                  <c:v>90</c:v>
                </c:pt>
                <c:pt idx="24">
                  <c:v>90</c:v>
                </c:pt>
                <c:pt idx="25">
                  <c:v>90</c:v>
                </c:pt>
                <c:pt idx="26">
                  <c:v>90</c:v>
                </c:pt>
                <c:pt idx="27">
                  <c:v>90</c:v>
                </c:pt>
                <c:pt idx="28">
                  <c:v>90</c:v>
                </c:pt>
                <c:pt idx="29">
                  <c:v>90</c:v>
                </c:pt>
                <c:pt idx="30">
                  <c:v>90</c:v>
                </c:pt>
              </c:numCache>
            </c:numRef>
          </c:val>
          <c:smooth val="0"/>
          <c:extLst>
            <c:ext xmlns:c16="http://schemas.microsoft.com/office/drawing/2014/chart" uri="{C3380CC4-5D6E-409C-BE32-E72D297353CC}">
              <c16:uniqueId val="{00000006-D895-43E1-9C1E-95B28CEBD9DD}"/>
            </c:ext>
          </c:extLst>
        </c:ser>
        <c:ser>
          <c:idx val="2"/>
          <c:order val="1"/>
          <c:tx>
            <c:v>Consolidator Level</c:v>
          </c:tx>
          <c:spPr>
            <a:ln w="28575" cap="rnd">
              <a:solidFill>
                <a:srgbClr val="FFFF00"/>
              </a:solidFill>
              <a:prstDash val="solid"/>
              <a:round/>
            </a:ln>
            <a:effectLst/>
          </c:spPr>
          <c:marker>
            <c:symbol val="none"/>
          </c:marker>
          <c:cat>
            <c:strRef>
              <c:f>'Scorecard Tracker &amp; Dashboard'!$A$38:$A$68</c:f>
              <c:strCache>
                <c:ptCount val="31"/>
                <c:pt idx="0">
                  <c:v>Week 0</c:v>
                </c:pt>
                <c:pt idx="1">
                  <c:v>Week 1</c:v>
                </c:pt>
                <c:pt idx="2">
                  <c:v>Week 2</c:v>
                </c:pt>
                <c:pt idx="3">
                  <c:v>Week 3</c:v>
                </c:pt>
                <c:pt idx="4">
                  <c:v>Week 4</c:v>
                </c:pt>
                <c:pt idx="5">
                  <c:v>Week 5</c:v>
                </c:pt>
                <c:pt idx="6">
                  <c:v>Week 6</c:v>
                </c:pt>
                <c:pt idx="7">
                  <c:v>Week 7</c:v>
                </c:pt>
                <c:pt idx="8">
                  <c:v>Week 8</c:v>
                </c:pt>
                <c:pt idx="9">
                  <c:v>Week 9</c:v>
                </c:pt>
                <c:pt idx="10">
                  <c:v>Week 10</c:v>
                </c:pt>
                <c:pt idx="11">
                  <c:v>Week 11</c:v>
                </c:pt>
                <c:pt idx="12">
                  <c:v>Week 12</c:v>
                </c:pt>
                <c:pt idx="13">
                  <c:v>Week 13</c:v>
                </c:pt>
                <c:pt idx="14">
                  <c:v>Week 14</c:v>
                </c:pt>
                <c:pt idx="15">
                  <c:v>Week 15</c:v>
                </c:pt>
                <c:pt idx="16">
                  <c:v>Week 16</c:v>
                </c:pt>
                <c:pt idx="17">
                  <c:v>Week 17</c:v>
                </c:pt>
                <c:pt idx="18">
                  <c:v>Week 18</c:v>
                </c:pt>
                <c:pt idx="19">
                  <c:v>Week 19</c:v>
                </c:pt>
                <c:pt idx="20">
                  <c:v>Week 20</c:v>
                </c:pt>
                <c:pt idx="21">
                  <c:v>Week 21</c:v>
                </c:pt>
                <c:pt idx="22">
                  <c:v>Week 22</c:v>
                </c:pt>
                <c:pt idx="23">
                  <c:v>Week 23</c:v>
                </c:pt>
                <c:pt idx="24">
                  <c:v>Week 24</c:v>
                </c:pt>
                <c:pt idx="25">
                  <c:v>Week 25</c:v>
                </c:pt>
                <c:pt idx="26">
                  <c:v>Week 26</c:v>
                </c:pt>
                <c:pt idx="27">
                  <c:v>Week 27</c:v>
                </c:pt>
                <c:pt idx="28">
                  <c:v>Week 28</c:v>
                </c:pt>
                <c:pt idx="29">
                  <c:v>Week 29</c:v>
                </c:pt>
                <c:pt idx="30">
                  <c:v>Week 30</c:v>
                </c:pt>
              </c:strCache>
            </c:strRef>
          </c:cat>
          <c:val>
            <c:numRef>
              <c:f>'Scorecard Tracker &amp; Dashboard'!R38:R68</c:f>
              <c:numCache>
                <c:formatCode>General</c:formatCode>
                <c:ptCount val="31"/>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pt idx="24">
                  <c:v>60</c:v>
                </c:pt>
                <c:pt idx="25">
                  <c:v>60</c:v>
                </c:pt>
                <c:pt idx="26">
                  <c:v>60</c:v>
                </c:pt>
                <c:pt idx="27">
                  <c:v>60</c:v>
                </c:pt>
                <c:pt idx="28">
                  <c:v>60</c:v>
                </c:pt>
                <c:pt idx="29">
                  <c:v>60</c:v>
                </c:pt>
                <c:pt idx="30">
                  <c:v>60</c:v>
                </c:pt>
              </c:numCache>
            </c:numRef>
          </c:val>
          <c:smooth val="0"/>
          <c:extLst>
            <c:ext xmlns:c16="http://schemas.microsoft.com/office/drawing/2014/chart" uri="{C3380CC4-5D6E-409C-BE32-E72D297353CC}">
              <c16:uniqueId val="{00000005-D895-43E1-9C1E-95B28CEBD9DD}"/>
            </c:ext>
          </c:extLst>
        </c:ser>
        <c:ser>
          <c:idx val="1"/>
          <c:order val="2"/>
          <c:tx>
            <c:v>Catalyst Level</c:v>
          </c:tx>
          <c:spPr>
            <a:ln w="28575" cap="rnd">
              <a:solidFill>
                <a:schemeClr val="accent2"/>
              </a:solidFill>
              <a:round/>
            </a:ln>
            <a:effectLst/>
          </c:spPr>
          <c:marker>
            <c:symbol val="none"/>
          </c:marker>
          <c:cat>
            <c:strRef>
              <c:f>'Scorecard Tracker &amp; Dashboard'!$A$38:$A$68</c:f>
              <c:strCache>
                <c:ptCount val="31"/>
                <c:pt idx="0">
                  <c:v>Week 0</c:v>
                </c:pt>
                <c:pt idx="1">
                  <c:v>Week 1</c:v>
                </c:pt>
                <c:pt idx="2">
                  <c:v>Week 2</c:v>
                </c:pt>
                <c:pt idx="3">
                  <c:v>Week 3</c:v>
                </c:pt>
                <c:pt idx="4">
                  <c:v>Week 4</c:v>
                </c:pt>
                <c:pt idx="5">
                  <c:v>Week 5</c:v>
                </c:pt>
                <c:pt idx="6">
                  <c:v>Week 6</c:v>
                </c:pt>
                <c:pt idx="7">
                  <c:v>Week 7</c:v>
                </c:pt>
                <c:pt idx="8">
                  <c:v>Week 8</c:v>
                </c:pt>
                <c:pt idx="9">
                  <c:v>Week 9</c:v>
                </c:pt>
                <c:pt idx="10">
                  <c:v>Week 10</c:v>
                </c:pt>
                <c:pt idx="11">
                  <c:v>Week 11</c:v>
                </c:pt>
                <c:pt idx="12">
                  <c:v>Week 12</c:v>
                </c:pt>
                <c:pt idx="13">
                  <c:v>Week 13</c:v>
                </c:pt>
                <c:pt idx="14">
                  <c:v>Week 14</c:v>
                </c:pt>
                <c:pt idx="15">
                  <c:v>Week 15</c:v>
                </c:pt>
                <c:pt idx="16">
                  <c:v>Week 16</c:v>
                </c:pt>
                <c:pt idx="17">
                  <c:v>Week 17</c:v>
                </c:pt>
                <c:pt idx="18">
                  <c:v>Week 18</c:v>
                </c:pt>
                <c:pt idx="19">
                  <c:v>Week 19</c:v>
                </c:pt>
                <c:pt idx="20">
                  <c:v>Week 20</c:v>
                </c:pt>
                <c:pt idx="21">
                  <c:v>Week 21</c:v>
                </c:pt>
                <c:pt idx="22">
                  <c:v>Week 22</c:v>
                </c:pt>
                <c:pt idx="23">
                  <c:v>Week 23</c:v>
                </c:pt>
                <c:pt idx="24">
                  <c:v>Week 24</c:v>
                </c:pt>
                <c:pt idx="25">
                  <c:v>Week 25</c:v>
                </c:pt>
                <c:pt idx="26">
                  <c:v>Week 26</c:v>
                </c:pt>
                <c:pt idx="27">
                  <c:v>Week 27</c:v>
                </c:pt>
                <c:pt idx="28">
                  <c:v>Week 28</c:v>
                </c:pt>
                <c:pt idx="29">
                  <c:v>Week 29</c:v>
                </c:pt>
                <c:pt idx="30">
                  <c:v>Week 30</c:v>
                </c:pt>
              </c:strCache>
            </c:strRef>
          </c:cat>
          <c:val>
            <c:numRef>
              <c:f>'Scorecard Tracker &amp; Dashboard'!Q38:Q68</c:f>
              <c:numCache>
                <c:formatCode>General</c:formatCode>
                <c:ptCount val="31"/>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numCache>
            </c:numRef>
          </c:val>
          <c:smooth val="0"/>
          <c:extLst>
            <c:ext xmlns:c16="http://schemas.microsoft.com/office/drawing/2014/chart" uri="{C3380CC4-5D6E-409C-BE32-E72D297353CC}">
              <c16:uniqueId val="{00000004-D895-43E1-9C1E-95B28CEBD9DD}"/>
            </c:ext>
          </c:extLst>
        </c:ser>
        <c:ser>
          <c:idx val="0"/>
          <c:order val="3"/>
          <c:tx>
            <c:strRef>
              <c:f>{"Ojas Score"}</c:f>
              <c:strCache>
                <c:ptCount val="1"/>
                <c:pt idx="0">
                  <c:v>Ojas Score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'Scorecard Tracker &amp; Dashboard'!$A$38:$A$68</c:f>
              <c:strCache>
                <c:ptCount val="31"/>
                <c:pt idx="0">
                  <c:v>Week 0</c:v>
                </c:pt>
                <c:pt idx="1">
                  <c:v>Week 1</c:v>
                </c:pt>
                <c:pt idx="2">
                  <c:v>Week 2</c:v>
                </c:pt>
                <c:pt idx="3">
                  <c:v>Week 3</c:v>
                </c:pt>
                <c:pt idx="4">
                  <c:v>Week 4</c:v>
                </c:pt>
                <c:pt idx="5">
                  <c:v>Week 5</c:v>
                </c:pt>
                <c:pt idx="6">
                  <c:v>Week 6</c:v>
                </c:pt>
                <c:pt idx="7">
                  <c:v>Week 7</c:v>
                </c:pt>
                <c:pt idx="8">
                  <c:v>Week 8</c:v>
                </c:pt>
                <c:pt idx="9">
                  <c:v>Week 9</c:v>
                </c:pt>
                <c:pt idx="10">
                  <c:v>Week 10</c:v>
                </c:pt>
                <c:pt idx="11">
                  <c:v>Week 11</c:v>
                </c:pt>
                <c:pt idx="12">
                  <c:v>Week 12</c:v>
                </c:pt>
                <c:pt idx="13">
                  <c:v>Week 13</c:v>
                </c:pt>
                <c:pt idx="14">
                  <c:v>Week 14</c:v>
                </c:pt>
                <c:pt idx="15">
                  <c:v>Week 15</c:v>
                </c:pt>
                <c:pt idx="16">
                  <c:v>Week 16</c:v>
                </c:pt>
                <c:pt idx="17">
                  <c:v>Week 17</c:v>
                </c:pt>
                <c:pt idx="18">
                  <c:v>Week 18</c:v>
                </c:pt>
                <c:pt idx="19">
                  <c:v>Week 19</c:v>
                </c:pt>
                <c:pt idx="20">
                  <c:v>Week 20</c:v>
                </c:pt>
                <c:pt idx="21">
                  <c:v>Week 21</c:v>
                </c:pt>
                <c:pt idx="22">
                  <c:v>Week 22</c:v>
                </c:pt>
                <c:pt idx="23">
                  <c:v>Week 23</c:v>
                </c:pt>
                <c:pt idx="24">
                  <c:v>Week 24</c:v>
                </c:pt>
                <c:pt idx="25">
                  <c:v>Week 25</c:v>
                </c:pt>
                <c:pt idx="26">
                  <c:v>Week 26</c:v>
                </c:pt>
                <c:pt idx="27">
                  <c:v>Week 27</c:v>
                </c:pt>
                <c:pt idx="28">
                  <c:v>Week 28</c:v>
                </c:pt>
                <c:pt idx="29">
                  <c:v>Week 29</c:v>
                </c:pt>
                <c:pt idx="30">
                  <c:v>Week 30</c:v>
                </c:pt>
              </c:strCache>
            </c:strRef>
          </c:cat>
          <c:val>
            <c:numRef>
              <c:f>'Scorecard Tracker &amp; Dashboard'!$P$38:$P$68</c:f>
              <c:numCache>
                <c:formatCode>General</c:formatCode>
                <c:ptCount val="31"/>
                <c:pt idx="0">
                  <c:v>59</c:v>
                </c:pt>
                <c:pt idx="1">
                  <c:v>61</c:v>
                </c:pt>
                <c:pt idx="2">
                  <c:v>61</c:v>
                </c:pt>
                <c:pt idx="3">
                  <c:v>62</c:v>
                </c:pt>
                <c:pt idx="4">
                  <c:v>62</c:v>
                </c:pt>
                <c:pt idx="5">
                  <c:v>63</c:v>
                </c:pt>
                <c:pt idx="6">
                  <c:v>63</c:v>
                </c:pt>
                <c:pt idx="7">
                  <c:v>63</c:v>
                </c:pt>
                <c:pt idx="8">
                  <c:v>64</c:v>
                </c:pt>
                <c:pt idx="9">
                  <c:v>64</c:v>
                </c:pt>
                <c:pt idx="10">
                  <c:v>65</c:v>
                </c:pt>
                <c:pt idx="11">
                  <c:v>67</c:v>
                </c:pt>
                <c:pt idx="12">
                  <c:v>67</c:v>
                </c:pt>
                <c:pt idx="13">
                  <c:v>68</c:v>
                </c:pt>
                <c:pt idx="14">
                  <c:v>68</c:v>
                </c:pt>
                <c:pt idx="15">
                  <c:v>69</c:v>
                </c:pt>
                <c:pt idx="16">
                  <c:v>74</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numCache>
            </c:numRef>
          </c:val>
          <c:smooth val="0"/>
          <c:extLst>
            <c:ext xmlns:c16="http://schemas.microsoft.com/office/drawing/2014/chart" uri="{C3380CC4-5D6E-409C-BE32-E72D297353CC}">
              <c16:uniqueId val="{00000002-D895-43E1-9C1E-95B28CEBD9DD}"/>
            </c:ext>
          </c:extLst>
        </c:ser>
        <c:dLbls>
          <c:showLegendKey val="0"/>
          <c:showVal val="0"/>
          <c:showCatName val="0"/>
          <c:showSerName val="0"/>
          <c:showPercent val="0"/>
          <c:showBubbleSize val="0"/>
        </c:dLbls>
        <c:smooth val="0"/>
        <c:axId val="1031135240"/>
        <c:axId val="1031137288"/>
      </c:lineChart>
      <c:catAx>
        <c:axId val="103113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1137288"/>
        <c:crosses val="autoZero"/>
        <c:auto val="1"/>
        <c:lblAlgn val="ctr"/>
        <c:lblOffset val="100"/>
        <c:noMultiLvlLbl val="0"/>
      </c:catAx>
      <c:valAx>
        <c:axId val="103113728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1135240"/>
        <c:crosses val="autoZero"/>
        <c:crossBetween val="between"/>
      </c:valAx>
      <c:spPr>
        <a:noFill/>
        <a:ln>
          <a:noFill/>
        </a:ln>
        <a:effectLst/>
      </c:spPr>
    </c:plotArea>
    <c:legend>
      <c:legendPos val="r"/>
      <c:layout>
        <c:manualLayout>
          <c:xMode val="edge"/>
          <c:yMode val="edge"/>
          <c:x val="0.742873083308356"/>
          <c:y val="0.59517919192908486"/>
          <c:w val="0.23386185539757171"/>
          <c:h val="0.24064339551139"/>
        </c:manualLayout>
      </c:layout>
      <c:overlay val="1"/>
      <c:spPr>
        <a:solidFill>
          <a:srgbClr val="F2F2F2"/>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v>Latest Week Energy sources</c:v>
          </c:tx>
          <c:spPr>
            <a:solidFill>
              <a:srgbClr val="5B9BD5"/>
            </a:solidFill>
            <a:ln>
              <a:solidFill>
                <a:srgbClr val="FFFF00"/>
              </a:solidFill>
              <a:prstDash val="solid"/>
            </a:ln>
            <a:effectLst/>
          </c:spPr>
          <c:invertIfNegative val="0"/>
          <c:cat>
            <c:strRef>
              <c:f>'Scorecard Tracker &amp; Dashboard'!$U$38:$U$47</c:f>
              <c:strCache>
                <c:ptCount val="10"/>
                <c:pt idx="0">
                  <c:v>Nutrition Quantity 🍽️ </c:v>
                </c:pt>
                <c:pt idx="1">
                  <c:v>Nutrition Quality 🥗</c:v>
                </c:pt>
                <c:pt idx="2">
                  <c:v>Rest Breaks ☕</c:v>
                </c:pt>
                <c:pt idx="3">
                  <c:v>Exercise 🏃</c:v>
                </c:pt>
                <c:pt idx="4">
                  <c:v>Sunlight ☀️ </c:v>
                </c:pt>
                <c:pt idx="5">
                  <c:v>Evening Routine 🌙 </c:v>
                </c:pt>
                <c:pt idx="6">
                  <c:v>Morning Routine 🌅 </c:v>
                </c:pt>
                <c:pt idx="7">
                  <c:v>Sleep 😴</c:v>
                </c:pt>
                <c:pt idx="8">
                  <c:v>Work Hours 💼 </c:v>
                </c:pt>
                <c:pt idx="9">
                  <c:v>Social / Me Time 🤝 </c:v>
                </c:pt>
              </c:strCache>
            </c:strRef>
          </c:cat>
          <c:val>
            <c:numRef>
              <c:f>'Scorecard Tracker &amp; Dashboard'!$V$38:$V$47</c:f>
              <c:numCache>
                <c:formatCode>General</c:formatCode>
                <c:ptCount val="10"/>
                <c:pt idx="0">
                  <c:v>8</c:v>
                </c:pt>
                <c:pt idx="1">
                  <c:v>8</c:v>
                </c:pt>
                <c:pt idx="2">
                  <c:v>7</c:v>
                </c:pt>
                <c:pt idx="3">
                  <c:v>7</c:v>
                </c:pt>
                <c:pt idx="4">
                  <c:v>9</c:v>
                </c:pt>
                <c:pt idx="5">
                  <c:v>8</c:v>
                </c:pt>
                <c:pt idx="6">
                  <c:v>7</c:v>
                </c:pt>
                <c:pt idx="7">
                  <c:v>7</c:v>
                </c:pt>
                <c:pt idx="8">
                  <c:v>5</c:v>
                </c:pt>
                <c:pt idx="9">
                  <c:v>8</c:v>
                </c:pt>
              </c:numCache>
            </c:numRef>
          </c:val>
          <c:extLst>
            <c:ext xmlns:c16="http://schemas.microsoft.com/office/drawing/2014/chart" uri="{C3380CC4-5D6E-409C-BE32-E72D297353CC}">
              <c16:uniqueId val="{00000000-506D-40F0-98F2-66B4DC4AD68D}"/>
            </c:ext>
          </c:extLst>
        </c:ser>
        <c:dLbls>
          <c:showLegendKey val="0"/>
          <c:showVal val="0"/>
          <c:showCatName val="0"/>
          <c:showSerName val="0"/>
          <c:showPercent val="0"/>
          <c:showBubbleSize val="0"/>
        </c:dLbls>
        <c:gapWidth val="182"/>
        <c:axId val="553116168"/>
        <c:axId val="553118216"/>
      </c:barChart>
      <c:catAx>
        <c:axId val="5531161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53118216"/>
        <c:crosses val="autoZero"/>
        <c:auto val="1"/>
        <c:lblAlgn val="ctr"/>
        <c:lblOffset val="100"/>
        <c:noMultiLvlLbl val="0"/>
      </c:catAx>
      <c:valAx>
        <c:axId val="553118216"/>
        <c:scaling>
          <c:orientation val="minMax"/>
          <c:max val="1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116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95250</xdr:colOff>
      <xdr:row>15</xdr:row>
      <xdr:rowOff>76200</xdr:rowOff>
    </xdr:from>
    <xdr:to>
      <xdr:col>8</xdr:col>
      <xdr:colOff>809625</xdr:colOff>
      <xdr:row>25</xdr:row>
      <xdr:rowOff>123825</xdr:rowOff>
    </xdr:to>
    <xdr:graphicFrame macro="">
      <xdr:nvGraphicFramePr>
        <xdr:cNvPr id="3" name="Chart 2">
          <a:extLst>
            <a:ext uri="{FF2B5EF4-FFF2-40B4-BE49-F238E27FC236}">
              <a16:creationId xmlns:a16="http://schemas.microsoft.com/office/drawing/2014/main" id="{D3CC2F0B-A2A0-FFC6-3175-89510D64D4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638175</xdr:colOff>
      <xdr:row>0</xdr:row>
      <xdr:rowOff>66675</xdr:rowOff>
    </xdr:from>
    <xdr:to>
      <xdr:col>10</xdr:col>
      <xdr:colOff>533400</xdr:colOff>
      <xdr:row>0</xdr:row>
      <xdr:rowOff>1362075</xdr:rowOff>
    </xdr:to>
    <xdr:pic>
      <xdr:nvPicPr>
        <xdr:cNvPr id="4" name="Picture 3" descr="The Ojas Advanttage Official System Scorecard &amp; Habit Tracker in Excel format. Compatible with Apple Numbers app." title="The Ojas Advanttage Official Scorecard &amp; Habit Tracker">
          <a:extLst>
            <a:ext uri="{FF2B5EF4-FFF2-40B4-BE49-F238E27FC236}">
              <a16:creationId xmlns:a16="http://schemas.microsoft.com/office/drawing/2014/main" id="{BD2D1C32-AAFF-6536-C875-004B96C9CBCD}"/>
            </a:ext>
            <a:ext uri="{147F2762-F138-4A5C-976F-8EAC2B608ADB}">
              <a16:predDERef xmlns:a16="http://schemas.microsoft.com/office/drawing/2014/main" pred="{D3CC2F0B-A2A0-FFC6-3175-89510D64D489}"/>
            </a:ext>
          </a:extLst>
        </xdr:cNvPr>
        <xdr:cNvPicPr>
          <a:picLocks noChangeAspect="1"/>
        </xdr:cNvPicPr>
      </xdr:nvPicPr>
      <xdr:blipFill>
        <a:blip xmlns:r="http://schemas.openxmlformats.org/officeDocument/2006/relationships" r:embed="rId2"/>
        <a:srcRect t="20175" b="27976"/>
        <a:stretch>
          <a:fillRect/>
        </a:stretch>
      </xdr:blipFill>
      <xdr:spPr>
        <a:xfrm>
          <a:off x="2228850" y="66675"/>
          <a:ext cx="8401050" cy="1295400"/>
        </a:xfrm>
        <a:prstGeom prst="rect">
          <a:avLst/>
        </a:prstGeom>
      </xdr:spPr>
    </xdr:pic>
    <xdr:clientData/>
  </xdr:twoCellAnchor>
  <xdr:twoCellAnchor>
    <xdr:from>
      <xdr:col>9</xdr:col>
      <xdr:colOff>123825</xdr:colOff>
      <xdr:row>15</xdr:row>
      <xdr:rowOff>114300</xdr:rowOff>
    </xdr:from>
    <xdr:to>
      <xdr:col>12</xdr:col>
      <xdr:colOff>981075</xdr:colOff>
      <xdr:row>25</xdr:row>
      <xdr:rowOff>152400</xdr:rowOff>
    </xdr:to>
    <xdr:graphicFrame macro="">
      <xdr:nvGraphicFramePr>
        <xdr:cNvPr id="2" name="Chart 1">
          <a:extLst>
            <a:ext uri="{FF2B5EF4-FFF2-40B4-BE49-F238E27FC236}">
              <a16:creationId xmlns:a16="http://schemas.microsoft.com/office/drawing/2014/main" id="{63477CA1-AD70-7E34-DA3A-7778DD9D4BC3}"/>
            </a:ext>
            <a:ext uri="{147F2762-F138-4A5C-976F-8EAC2B608ADB}">
              <a16:predDERef xmlns:a16="http://schemas.microsoft.com/office/drawing/2014/main" pred="{BD2D1C32-AAFF-6536-C875-004B96C9CB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mybook.to/TheOjasAdvantage" TargetMode="External"/><Relationship Id="rId1" Type="http://schemas.openxmlformats.org/officeDocument/2006/relationships/hyperlink" Target="https://mybook.to/TheOjasAdvantag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1"/>
  <sheetViews>
    <sheetView showGridLines="0" tabSelected="1" workbookViewId="0">
      <selection activeCell="M3" sqref="A3:M3"/>
    </sheetView>
  </sheetViews>
  <sheetFormatPr defaultColWidth="9.140625" defaultRowHeight="15" outlineLevelRow="2"/>
  <cols>
    <col min="1" max="1" width="23.85546875" customWidth="1"/>
    <col min="2" max="2" width="17.7109375" customWidth="1"/>
    <col min="3" max="3" width="13.7109375" customWidth="1"/>
    <col min="4" max="4" width="14" customWidth="1"/>
    <col min="5" max="5" width="13.7109375" customWidth="1"/>
    <col min="6" max="6" width="13.5703125" customWidth="1"/>
    <col min="7" max="11" width="13.7109375" customWidth="1"/>
    <col min="12" max="12" width="14.7109375" customWidth="1"/>
    <col min="13" max="13" width="16.7109375" customWidth="1"/>
    <col min="14" max="14" width="27.28515625" customWidth="1"/>
    <col min="15" max="15" width="41.7109375" customWidth="1"/>
    <col min="16" max="19" width="9.140625" bestFit="1" customWidth="1"/>
    <col min="21" max="21" width="31.5703125" customWidth="1"/>
    <col min="22" max="22" width="14" style="14" customWidth="1"/>
  </cols>
  <sheetData>
    <row r="1" spans="1:22" ht="112.5" customHeight="1" outlineLevel="1">
      <c r="A1" s="125"/>
      <c r="B1" s="125"/>
      <c r="C1" s="125"/>
      <c r="D1" s="125"/>
      <c r="E1" s="125"/>
      <c r="F1" s="125"/>
      <c r="G1" s="125"/>
      <c r="H1" s="125"/>
      <c r="I1" s="125"/>
      <c r="J1" s="125"/>
      <c r="K1" s="125"/>
      <c r="L1" s="125"/>
      <c r="M1" s="125"/>
    </row>
    <row r="2" spans="1:22" ht="27" customHeight="1">
      <c r="A2" s="127" t="s">
        <v>0</v>
      </c>
      <c r="B2" s="127"/>
      <c r="C2" s="62"/>
      <c r="D2" s="62"/>
      <c r="E2" s="63"/>
      <c r="F2" s="63"/>
      <c r="G2" s="63"/>
      <c r="H2" s="63"/>
      <c r="I2" s="63"/>
      <c r="J2" s="63"/>
      <c r="K2" s="63"/>
      <c r="L2" s="63"/>
      <c r="M2" s="199" t="s">
        <v>1</v>
      </c>
    </row>
    <row r="3" spans="1:22" ht="44.25" customHeight="1" outlineLevel="1">
      <c r="A3" s="126" t="s">
        <v>2</v>
      </c>
      <c r="B3" s="126"/>
      <c r="C3" s="126"/>
      <c r="D3" s="126"/>
      <c r="E3" s="126"/>
      <c r="F3" s="126"/>
      <c r="G3" s="126"/>
      <c r="H3" s="126"/>
      <c r="I3" s="126"/>
      <c r="J3" s="126"/>
      <c r="K3" s="126"/>
      <c r="L3" s="126"/>
      <c r="M3" s="126"/>
    </row>
    <row r="4" spans="1:22" ht="15" customHeight="1" outlineLevel="1">
      <c r="A4" s="60" t="s">
        <v>3</v>
      </c>
      <c r="B4" s="134" t="s">
        <v>4</v>
      </c>
      <c r="C4" s="134"/>
      <c r="D4" s="61"/>
      <c r="E4" s="135" t="s">
        <v>5</v>
      </c>
      <c r="F4" s="136"/>
      <c r="G4" s="136"/>
      <c r="H4" s="136"/>
      <c r="I4" s="136"/>
      <c r="J4" s="136"/>
      <c r="K4" s="136"/>
      <c r="L4" s="136"/>
      <c r="M4" s="136"/>
    </row>
    <row r="5" spans="1:22" ht="25.5" customHeight="1" outlineLevel="1">
      <c r="A5" s="106" t="s">
        <v>6</v>
      </c>
      <c r="B5" s="106"/>
      <c r="C5" s="106"/>
    </row>
    <row r="6" spans="1:22" s="98" customFormat="1" ht="36.75" hidden="1" customHeight="1" outlineLevel="2">
      <c r="A6" s="107" t="s">
        <v>7</v>
      </c>
      <c r="B6" s="108"/>
      <c r="C6" s="108"/>
      <c r="D6" s="108"/>
      <c r="E6" s="108"/>
      <c r="F6" s="108"/>
      <c r="G6" s="108"/>
      <c r="H6" s="108"/>
      <c r="I6" s="108"/>
      <c r="J6" s="108"/>
      <c r="K6" s="108"/>
      <c r="L6" s="108"/>
      <c r="M6" s="109"/>
      <c r="V6" s="99"/>
    </row>
    <row r="7" spans="1:22" ht="18.75" customHeight="1" outlineLevel="1" collapsed="1">
      <c r="A7" s="105" t="s">
        <v>8</v>
      </c>
      <c r="B7" s="105"/>
      <c r="C7" s="104"/>
    </row>
    <row r="8" spans="1:22" ht="21" outlineLevel="1">
      <c r="A8" s="106" t="s">
        <v>9</v>
      </c>
      <c r="B8" s="106"/>
      <c r="C8" s="106"/>
      <c r="D8" s="106"/>
    </row>
    <row r="9" spans="1:22" ht="35.25" hidden="1" customHeight="1" outlineLevel="2">
      <c r="A9" s="101" t="s">
        <v>10</v>
      </c>
      <c r="B9" s="110" t="s">
        <v>11</v>
      </c>
      <c r="C9" s="110"/>
      <c r="D9" s="110"/>
      <c r="E9" s="110"/>
      <c r="F9" s="110"/>
      <c r="G9" s="110"/>
      <c r="H9" s="110"/>
      <c r="I9" s="110"/>
      <c r="J9" s="110"/>
      <c r="K9" s="110"/>
      <c r="L9" s="110"/>
      <c r="M9" s="111"/>
    </row>
    <row r="10" spans="1:22" ht="32.25" hidden="1" customHeight="1" outlineLevel="2">
      <c r="A10" s="102" t="s">
        <v>12</v>
      </c>
      <c r="B10" s="112" t="s">
        <v>13</v>
      </c>
      <c r="C10" s="112"/>
      <c r="D10" s="112"/>
      <c r="E10" s="112"/>
      <c r="F10" s="112"/>
      <c r="G10" s="112"/>
      <c r="H10" s="112"/>
      <c r="I10" s="112"/>
      <c r="J10" s="112"/>
      <c r="K10" s="112"/>
      <c r="L10" s="112"/>
      <c r="M10" s="113"/>
    </row>
    <row r="11" spans="1:22" ht="33.75" hidden="1" customHeight="1" outlineLevel="2">
      <c r="A11" s="102" t="s">
        <v>14</v>
      </c>
      <c r="B11" s="112" t="s">
        <v>15</v>
      </c>
      <c r="C11" s="112"/>
      <c r="D11" s="112"/>
      <c r="E11" s="112"/>
      <c r="F11" s="112"/>
      <c r="G11" s="112"/>
      <c r="H11" s="112"/>
      <c r="I11" s="112"/>
      <c r="J11" s="112"/>
      <c r="K11" s="112"/>
      <c r="L11" s="112"/>
      <c r="M11" s="113"/>
    </row>
    <row r="12" spans="1:22" ht="31.5" hidden="1" customHeight="1" outlineLevel="2">
      <c r="A12" s="103" t="s">
        <v>16</v>
      </c>
      <c r="B12" s="114" t="s">
        <v>17</v>
      </c>
      <c r="C12" s="114"/>
      <c r="D12" s="114"/>
      <c r="E12" s="114"/>
      <c r="F12" s="114"/>
      <c r="G12" s="114"/>
      <c r="H12" s="114"/>
      <c r="I12" s="114"/>
      <c r="J12" s="114"/>
      <c r="K12" s="114"/>
      <c r="L12" s="114"/>
      <c r="M12" s="115"/>
    </row>
    <row r="13" spans="1:22" ht="18" customHeight="1" outlineLevel="1" collapsed="1">
      <c r="A13" s="105" t="s">
        <v>8</v>
      </c>
      <c r="B13" s="105"/>
      <c r="C13" s="104"/>
    </row>
    <row r="14" spans="1:22" ht="18" customHeight="1" outlineLevel="1">
      <c r="A14" s="100"/>
      <c r="B14" s="100"/>
    </row>
    <row r="15" spans="1:22" ht="29.25" customHeight="1">
      <c r="A15" s="188" t="s">
        <v>18</v>
      </c>
      <c r="B15" s="131"/>
      <c r="C15" s="71"/>
      <c r="D15" s="188" t="s">
        <v>19</v>
      </c>
      <c r="E15" s="130"/>
      <c r="F15" s="131"/>
      <c r="J15" s="129" t="s">
        <v>20</v>
      </c>
      <c r="K15" s="130"/>
      <c r="L15" s="131"/>
    </row>
    <row r="16" spans="1:22" ht="22.5" customHeight="1">
      <c r="A16" s="72" t="s">
        <v>21</v>
      </c>
      <c r="B16" s="73"/>
      <c r="C16" s="74"/>
      <c r="D16" s="84"/>
      <c r="E16" s="85"/>
      <c r="F16" s="85"/>
      <c r="G16" s="85"/>
      <c r="H16" s="85"/>
      <c r="I16" s="85"/>
      <c r="J16" s="43"/>
      <c r="K16" s="44"/>
      <c r="L16" s="44"/>
      <c r="M16" s="45"/>
    </row>
    <row r="17" spans="1:22" ht="18.75">
      <c r="A17" s="39" t="str" cm="1">
        <f t="array" ref="A17">LOOKUP(2, 1/($K$38:$K$68&gt;0), $A$38:$A$68)</f>
        <v>Week 16</v>
      </c>
      <c r="B17" s="68"/>
      <c r="C17" s="69"/>
      <c r="D17" s="86"/>
      <c r="E17" s="87"/>
      <c r="F17" s="87"/>
      <c r="G17" s="87"/>
      <c r="H17" s="87"/>
      <c r="I17" s="87"/>
      <c r="J17" s="46"/>
      <c r="K17" s="47"/>
      <c r="L17" s="47"/>
      <c r="M17" s="48"/>
    </row>
    <row r="18" spans="1:22" ht="30.75" customHeight="1">
      <c r="A18" s="36" t="s">
        <v>22</v>
      </c>
      <c r="B18" s="90" t="str" cm="1">
        <f t="array" ref="B18">LOOKUP(2, 1/($K$38:$K$68&gt;0), $M$38:$M$68)</f>
        <v>⛅ Moderate</v>
      </c>
      <c r="C18" s="97"/>
      <c r="D18" s="86"/>
      <c r="E18" s="87"/>
      <c r="F18" s="87"/>
      <c r="G18" s="87"/>
      <c r="H18" s="87"/>
      <c r="I18" s="87"/>
      <c r="J18" s="46"/>
      <c r="K18" s="47"/>
      <c r="L18" s="47"/>
      <c r="M18" s="48"/>
    </row>
    <row r="19" spans="1:22" ht="30.75" customHeight="1">
      <c r="A19" s="37" t="s">
        <v>23</v>
      </c>
      <c r="B19" s="90" t="str" cm="1">
        <f t="array" ref="B19">LOOKUP(2, 1/($K$38:$K$68&gt;0), $O$38:$O$68)</f>
        <v>⚡ Moderate</v>
      </c>
      <c r="C19" s="97"/>
      <c r="D19" s="86"/>
      <c r="E19" s="87"/>
      <c r="F19" s="87"/>
      <c r="G19" s="87"/>
      <c r="H19" s="87"/>
      <c r="I19" s="87"/>
      <c r="J19" s="46"/>
      <c r="K19" s="47"/>
      <c r="L19" s="47"/>
      <c r="M19" s="48"/>
    </row>
    <row r="20" spans="1:22" ht="30.75" customHeight="1">
      <c r="A20" s="38" t="s">
        <v>24</v>
      </c>
      <c r="B20" s="90" t="str" cm="1">
        <f t="array" ref="B20">LOOKUP(2, 1/($K$38:$K$68&gt;0), $N$38:$N$68)</f>
        <v>✅ Low — Maintain Rhythm</v>
      </c>
      <c r="C20" s="97"/>
      <c r="D20" s="86"/>
      <c r="E20" s="87"/>
      <c r="F20" s="87"/>
      <c r="G20" s="87"/>
      <c r="H20" s="87"/>
      <c r="I20" s="87"/>
      <c r="J20" s="46"/>
      <c r="K20" s="47"/>
      <c r="L20" s="47"/>
      <c r="M20" s="48"/>
    </row>
    <row r="21" spans="1:22" ht="30" customHeight="1">
      <c r="A21" s="70" t="s">
        <v>25</v>
      </c>
      <c r="B21" s="68"/>
      <c r="C21" s="69"/>
      <c r="D21" s="86"/>
      <c r="E21" s="87"/>
      <c r="F21" s="87"/>
      <c r="G21" s="87"/>
      <c r="H21" s="87"/>
      <c r="I21" s="87"/>
      <c r="J21" s="46"/>
      <c r="K21" s="47"/>
      <c r="L21" s="47"/>
      <c r="M21" s="48"/>
    </row>
    <row r="22" spans="1:22" ht="18.75">
      <c r="A22" s="91" t="str" cm="1">
        <f t="array" ref="A22">IF(LEFT(LOOKUP(2, 1/($K$38:$K$68&gt;0), $A$37:$A$67), 4)="Week", LOOKUP(2, 1/($K$38:$K$68&gt;0), $A$37:$A$67), "")</f>
        <v>Week 15</v>
      </c>
      <c r="B22" s="32"/>
      <c r="C22" s="42"/>
      <c r="D22" s="86"/>
      <c r="E22" s="87"/>
      <c r="F22" s="87"/>
      <c r="G22" s="87"/>
      <c r="H22" s="87"/>
      <c r="I22" s="87"/>
      <c r="J22" s="46"/>
      <c r="K22" s="47"/>
      <c r="L22" s="47"/>
      <c r="M22" s="48"/>
    </row>
    <row r="23" spans="1:22" ht="31.5" customHeight="1">
      <c r="A23" s="92" t="s">
        <v>22</v>
      </c>
      <c r="B23" s="93" t="str" cm="1">
        <f t="array" ref="B23">IF(LEFT(LOOKUP(2, 1/($K$38:$K$68&gt;0), $A$37:$A$67), 4)="Week", LOOKUP(2, 1/($K$38:$K$68&gt;0), $M$37:$M$67), "")</f>
        <v>⛅ Moderate</v>
      </c>
      <c r="C23" s="94"/>
      <c r="D23" s="86"/>
      <c r="E23" s="87"/>
      <c r="F23" s="87"/>
      <c r="G23" s="87"/>
      <c r="H23" s="87"/>
      <c r="I23" s="87"/>
      <c r="J23" s="46"/>
      <c r="K23" s="47"/>
      <c r="L23" s="47"/>
      <c r="M23" s="48"/>
    </row>
    <row r="24" spans="1:22" ht="31.5" customHeight="1">
      <c r="A24" s="92" t="s">
        <v>23</v>
      </c>
      <c r="B24" s="95" t="str" cm="1">
        <f t="array" ref="B24">IF(LEFT(LOOKUP(2, 1/($K$38:$K$68&gt;0), $A$37:$A$67), 4)="Week", LOOKUP(2, 1/($K$38:$K$68&gt;0), $O$37:$O$67), "")</f>
        <v>⚡ Moderate</v>
      </c>
      <c r="C24" s="96"/>
      <c r="D24" s="86"/>
      <c r="E24" s="87"/>
      <c r="F24" s="87"/>
      <c r="G24" s="87"/>
      <c r="H24" s="87"/>
      <c r="I24" s="87"/>
      <c r="J24" s="46"/>
      <c r="K24" s="47"/>
      <c r="L24" s="47"/>
      <c r="M24" s="48"/>
    </row>
    <row r="25" spans="1:22" ht="31.5" customHeight="1">
      <c r="A25" s="92" t="s">
        <v>24</v>
      </c>
      <c r="B25" s="93" t="str" cm="1">
        <f t="array" ref="B25">IF(LEFT(LOOKUP(2, 1/($K$38:$K$68&gt;0), $A$37:$A$67), 4)="Week", LOOKUP(2, 1/($K$38:$K$68&gt;0), $N$37:$N$67), "")</f>
        <v>✅ Low — Maintain Rhythm</v>
      </c>
      <c r="C25" s="94"/>
      <c r="D25" s="86"/>
      <c r="E25" s="87"/>
      <c r="F25" s="87"/>
      <c r="G25" s="87"/>
      <c r="H25" s="87"/>
      <c r="I25" s="87"/>
      <c r="J25" s="46"/>
      <c r="K25" s="47"/>
      <c r="L25" s="47"/>
      <c r="M25" s="48"/>
    </row>
    <row r="26" spans="1:22" ht="20.25" customHeight="1">
      <c r="A26" s="33"/>
      <c r="B26" s="34"/>
      <c r="C26" s="35"/>
      <c r="D26" s="88"/>
      <c r="E26" s="89"/>
      <c r="F26" s="89"/>
      <c r="G26" s="89"/>
      <c r="H26" s="89"/>
      <c r="I26" s="89"/>
      <c r="J26" s="49"/>
      <c r="K26" s="50"/>
      <c r="L26" s="50"/>
      <c r="M26" s="51"/>
    </row>
    <row r="27" spans="1:22" ht="19.5" customHeight="1"/>
    <row r="28" spans="1:22" ht="36.75" customHeight="1">
      <c r="A28" s="124" t="s">
        <v>26</v>
      </c>
      <c r="B28" s="124"/>
      <c r="C28" s="124"/>
      <c r="D28" s="7"/>
    </row>
    <row r="29" spans="1:22" s="2" customFormat="1" ht="30" customHeight="1">
      <c r="A29" s="31" t="s">
        <v>27</v>
      </c>
      <c r="B29" s="157" t="s">
        <v>28</v>
      </c>
      <c r="C29" s="158"/>
      <c r="D29" s="159"/>
      <c r="E29" s="8" t="s">
        <v>29</v>
      </c>
      <c r="F29" s="8" t="s">
        <v>30</v>
      </c>
      <c r="G29" s="8" t="s">
        <v>31</v>
      </c>
      <c r="H29" s="8" t="s">
        <v>32</v>
      </c>
      <c r="I29" s="8" t="s">
        <v>33</v>
      </c>
      <c r="J29" s="8" t="s">
        <v>34</v>
      </c>
      <c r="K29" s="8" t="s">
        <v>35</v>
      </c>
      <c r="L29" s="169" t="s">
        <v>36</v>
      </c>
      <c r="M29" s="170"/>
      <c r="V29" s="77"/>
    </row>
    <row r="30" spans="1:22" s="3" customFormat="1" ht="36.75" customHeight="1">
      <c r="A30" s="132" t="s">
        <v>37</v>
      </c>
      <c r="B30" s="160" t="s">
        <v>38</v>
      </c>
      <c r="C30" s="160"/>
      <c r="D30" s="160"/>
      <c r="E30" s="4" t="b">
        <v>1</v>
      </c>
      <c r="F30" s="4" t="b">
        <v>0</v>
      </c>
      <c r="G30" s="4" t="b">
        <v>1</v>
      </c>
      <c r="H30" s="4" t="b">
        <v>0</v>
      </c>
      <c r="I30" s="4" t="b">
        <v>1</v>
      </c>
      <c r="J30" s="4" t="b">
        <v>1</v>
      </c>
      <c r="K30" s="4" t="b">
        <v>1</v>
      </c>
      <c r="L30" s="29">
        <f>COUNTIF(E30:K30, TRUE)</f>
        <v>5</v>
      </c>
      <c r="M30" s="30" t="s">
        <v>39</v>
      </c>
      <c r="V30" s="14"/>
    </row>
    <row r="31" spans="1:22" ht="23.25" customHeight="1">
      <c r="A31" s="133"/>
      <c r="B31" s="146" t="s">
        <v>40</v>
      </c>
      <c r="C31" s="147"/>
      <c r="D31" s="147"/>
      <c r="E31" s="9"/>
      <c r="F31" s="9"/>
      <c r="G31" s="9"/>
      <c r="H31" s="9"/>
      <c r="I31" s="9"/>
      <c r="J31" s="9"/>
      <c r="K31" s="9"/>
      <c r="L31" s="163" t="s">
        <v>41</v>
      </c>
      <c r="M31" s="164"/>
    </row>
    <row r="32" spans="1:22">
      <c r="E32" s="167" t="s">
        <v>42</v>
      </c>
      <c r="F32" s="168"/>
      <c r="G32" s="168"/>
      <c r="H32" s="168"/>
      <c r="I32" s="168"/>
      <c r="J32" s="168"/>
      <c r="K32" s="168"/>
    </row>
    <row r="34" spans="1:22" ht="23.25">
      <c r="A34" s="15" t="s">
        <v>43</v>
      </c>
    </row>
    <row r="35" spans="1:22" s="3" customFormat="1" ht="23.25" customHeight="1">
      <c r="A35" s="16"/>
      <c r="B35" s="122" t="s">
        <v>44</v>
      </c>
      <c r="C35" s="122"/>
      <c r="D35" s="122"/>
      <c r="E35" s="122"/>
      <c r="F35" s="122"/>
      <c r="G35" s="122"/>
      <c r="H35" s="122"/>
      <c r="I35" s="122"/>
      <c r="J35" s="122"/>
      <c r="K35" s="123"/>
      <c r="L35" s="151" t="s">
        <v>45</v>
      </c>
      <c r="M35" s="152"/>
      <c r="N35" s="152"/>
      <c r="O35" s="153"/>
      <c r="V35" s="14"/>
    </row>
    <row r="36" spans="1:22" s="3" customFormat="1" ht="23.25" customHeight="1">
      <c r="A36" s="17"/>
      <c r="B36" s="148" t="s">
        <v>46</v>
      </c>
      <c r="C36" s="149"/>
      <c r="D36" s="149"/>
      <c r="E36" s="149"/>
      <c r="F36" s="149"/>
      <c r="G36" s="149"/>
      <c r="H36" s="149"/>
      <c r="I36" s="149"/>
      <c r="J36" s="149"/>
      <c r="K36" s="150"/>
      <c r="L36" s="154" t="s">
        <v>47</v>
      </c>
      <c r="M36" s="155"/>
      <c r="N36" s="155"/>
      <c r="O36" s="156"/>
      <c r="V36" s="14"/>
    </row>
    <row r="37" spans="1:22" s="10" customFormat="1" ht="48.75">
      <c r="A37" s="18" t="s">
        <v>48</v>
      </c>
      <c r="B37" s="75" t="s">
        <v>37</v>
      </c>
      <c r="C37" s="12" t="s">
        <v>49</v>
      </c>
      <c r="D37" s="12" t="s">
        <v>50</v>
      </c>
      <c r="E37" s="12" t="s">
        <v>51</v>
      </c>
      <c r="F37" s="13" t="s">
        <v>52</v>
      </c>
      <c r="G37" s="12" t="s">
        <v>53</v>
      </c>
      <c r="H37" s="12" t="s">
        <v>54</v>
      </c>
      <c r="I37" s="12" t="s">
        <v>55</v>
      </c>
      <c r="J37" s="12" t="s">
        <v>56</v>
      </c>
      <c r="K37" s="19" t="s">
        <v>57</v>
      </c>
      <c r="L37" s="23" t="s">
        <v>58</v>
      </c>
      <c r="M37" s="20" t="s">
        <v>59</v>
      </c>
      <c r="N37" s="21" t="s">
        <v>60</v>
      </c>
      <c r="O37" s="21" t="s">
        <v>61</v>
      </c>
      <c r="P37" s="40" t="s">
        <v>62</v>
      </c>
      <c r="Q37" s="40" t="s">
        <v>63</v>
      </c>
      <c r="R37" s="40" t="s">
        <v>64</v>
      </c>
      <c r="S37" s="40" t="s">
        <v>65</v>
      </c>
      <c r="U37" s="80" t="s">
        <v>66</v>
      </c>
      <c r="V37" s="81"/>
    </row>
    <row r="38" spans="1:22" s="14" customFormat="1" ht="18.75">
      <c r="A38" s="67" t="s">
        <v>67</v>
      </c>
      <c r="B38" s="66">
        <v>7</v>
      </c>
      <c r="C38" s="66">
        <v>7</v>
      </c>
      <c r="D38" s="66">
        <v>5</v>
      </c>
      <c r="E38" s="66">
        <v>7</v>
      </c>
      <c r="F38" s="66">
        <v>7</v>
      </c>
      <c r="G38" s="66">
        <v>4</v>
      </c>
      <c r="H38" s="66">
        <v>4</v>
      </c>
      <c r="I38" s="66">
        <v>7</v>
      </c>
      <c r="J38" s="66">
        <v>4</v>
      </c>
      <c r="K38" s="66">
        <v>7</v>
      </c>
      <c r="L38" s="24">
        <f>IF(COUNTA(B38:K38)=0, "", SUM(B38:K38))</f>
        <v>59</v>
      </c>
      <c r="M38" s="22" t="str">
        <f>IF(L38="", "", IF((((D38+G38+H38+I38)*100/40)+L38)/2&gt;=75, "❇️ High", IF((((D38+G38+H38+I38)*100/40)+L38)/2&gt;=40, "⛅ Moderate", "☁️ Low / Brain Fog")))</f>
        <v>⛅ Moderate</v>
      </c>
      <c r="N38" s="22" t="str">
        <f>IF((L38=""), "", IF(((D38+I38+J38)/3)&lt;=4, "🚨 HIGH — Prioritize Rest", IF(((D38+I38+J38)/3)&lt;=6, "⚠️ Moderate — Monitor Rest", "✅ Low — Maintain Rhythm")))</f>
        <v>⚠️ Moderate — Monitor Rest</v>
      </c>
      <c r="O38" s="22" t="str">
        <f>IF(L38="", "", IF(L38&gt;=75, "🔋 Vibrant", IF(L38&gt;=45, "⚡ Moderate","🪫 Depleted — Prioritize Ojas Habits")))</f>
        <v>⚡ Moderate</v>
      </c>
      <c r="P38" s="41">
        <f>IF(OR(K38="", K38=0), NA(), L38)</f>
        <v>59</v>
      </c>
      <c r="Q38" s="41">
        <v>30</v>
      </c>
      <c r="R38" s="41">
        <v>60</v>
      </c>
      <c r="S38" s="41">
        <v>90</v>
      </c>
      <c r="U38" s="82" t="s">
        <v>68</v>
      </c>
      <c r="V38" s="78" cm="1">
        <f t="array" ref="V38">LOOKUP(2, 1/($K$38:$K$68&gt;0), $B$38:$B$68)</f>
        <v>8</v>
      </c>
    </row>
    <row r="39" spans="1:22" s="14" customFormat="1" ht="18.75">
      <c r="A39" s="11" t="s">
        <v>69</v>
      </c>
      <c r="B39" s="66">
        <v>7</v>
      </c>
      <c r="C39" s="66">
        <v>7</v>
      </c>
      <c r="D39" s="66">
        <v>7</v>
      </c>
      <c r="E39" s="66">
        <v>7</v>
      </c>
      <c r="F39" s="66">
        <v>7</v>
      </c>
      <c r="G39" s="66">
        <v>4</v>
      </c>
      <c r="H39" s="66">
        <v>4</v>
      </c>
      <c r="I39" s="66">
        <v>7</v>
      </c>
      <c r="J39" s="66">
        <v>4</v>
      </c>
      <c r="K39" s="66">
        <v>7</v>
      </c>
      <c r="L39" s="24">
        <f t="shared" ref="L39:L68" si="0">IF(COUNTA(B39:K39)=0, "", SUM(B39:K39))</f>
        <v>61</v>
      </c>
      <c r="M39" s="22" t="str">
        <f t="shared" ref="M39:M68" si="1">IF(L39="", "", IF((((D39+G39+H39+I39)*100/40)+L39)/2&gt;=75, "❇️ High", IF((((D39+G39+H39+I39)*100/40)+L39)/2&gt;=40, "⛅ Moderate", "☁️ Low / Brain Fog")))</f>
        <v>⛅ Moderate</v>
      </c>
      <c r="N39" s="22" t="str">
        <f t="shared" ref="N39:N68" si="2">IF((L39=""), "", IF(((D39+I39+J39)/3)&lt;=4, "🚨 HIGH — Prioritize Rest", IF(((D39+I39+J39)/3)&lt;=6, "⚠️ Moderate — Monitor Rest", "✅ Low — Maintain Rhythm")))</f>
        <v>⚠️ Moderate — Monitor Rest</v>
      </c>
      <c r="O39" s="22" t="str">
        <f t="shared" ref="O39:O68" si="3">IF(L39="", "", IF(L39&gt;=75, "🔋 Vibrant", IF(L39&gt;=45, "⚡ Moderate","🪫 Depleted — Prioritize Ojas Habits")))</f>
        <v>⚡ Moderate</v>
      </c>
      <c r="P39" s="41">
        <f t="shared" ref="P39:P68" si="4">IF(OR(K39="", K39=0), NA(), L39)</f>
        <v>61</v>
      </c>
      <c r="Q39" s="41">
        <v>30</v>
      </c>
      <c r="R39" s="41">
        <v>60</v>
      </c>
      <c r="S39" s="41">
        <v>90</v>
      </c>
      <c r="U39" s="82" t="s">
        <v>70</v>
      </c>
      <c r="V39" s="78" cm="1">
        <f t="array" ref="V39">LOOKUP(2, 1/($K$38:$K$68&gt;0), $C$38:$C$68)</f>
        <v>8</v>
      </c>
    </row>
    <row r="40" spans="1:22" s="14" customFormat="1" ht="18.75">
      <c r="A40" s="11" t="s">
        <v>71</v>
      </c>
      <c r="B40" s="66">
        <v>7</v>
      </c>
      <c r="C40" s="66">
        <v>7</v>
      </c>
      <c r="D40" s="66">
        <v>7</v>
      </c>
      <c r="E40" s="66">
        <v>7</v>
      </c>
      <c r="F40" s="66">
        <v>7</v>
      </c>
      <c r="G40" s="66">
        <v>4</v>
      </c>
      <c r="H40" s="66">
        <v>4</v>
      </c>
      <c r="I40" s="66">
        <v>7</v>
      </c>
      <c r="J40" s="66">
        <v>4</v>
      </c>
      <c r="K40" s="66">
        <v>7</v>
      </c>
      <c r="L40" s="24">
        <f t="shared" si="0"/>
        <v>61</v>
      </c>
      <c r="M40" s="22" t="str">
        <f t="shared" si="1"/>
        <v>⛅ Moderate</v>
      </c>
      <c r="N40" s="22" t="str">
        <f t="shared" si="2"/>
        <v>⚠️ Moderate — Monitor Rest</v>
      </c>
      <c r="O40" s="22" t="str">
        <f t="shared" si="3"/>
        <v>⚡ Moderate</v>
      </c>
      <c r="P40" s="41">
        <f t="shared" si="4"/>
        <v>61</v>
      </c>
      <c r="Q40" s="41">
        <v>30</v>
      </c>
      <c r="R40" s="41">
        <v>60</v>
      </c>
      <c r="S40" s="41">
        <v>90</v>
      </c>
      <c r="U40" s="82" t="s">
        <v>72</v>
      </c>
      <c r="V40" s="78" cm="1">
        <f t="array" ref="V40">LOOKUP(2, 1/($K$38:$K$68&gt;0), $D$38:$D$68)</f>
        <v>7</v>
      </c>
    </row>
    <row r="41" spans="1:22" s="14" customFormat="1" ht="18.75">
      <c r="A41" s="11" t="s">
        <v>73</v>
      </c>
      <c r="B41" s="66">
        <v>7</v>
      </c>
      <c r="C41" s="66">
        <v>7</v>
      </c>
      <c r="D41" s="66">
        <v>7</v>
      </c>
      <c r="E41" s="66">
        <v>7</v>
      </c>
      <c r="F41" s="66">
        <v>7</v>
      </c>
      <c r="G41" s="66">
        <v>4</v>
      </c>
      <c r="H41" s="66">
        <v>5</v>
      </c>
      <c r="I41" s="66">
        <v>7</v>
      </c>
      <c r="J41" s="66">
        <v>4</v>
      </c>
      <c r="K41" s="66">
        <v>7</v>
      </c>
      <c r="L41" s="24">
        <f t="shared" si="0"/>
        <v>62</v>
      </c>
      <c r="M41" s="22" t="str">
        <f t="shared" si="1"/>
        <v>⛅ Moderate</v>
      </c>
      <c r="N41" s="22" t="str">
        <f t="shared" si="2"/>
        <v>⚠️ Moderate — Monitor Rest</v>
      </c>
      <c r="O41" s="22" t="str">
        <f t="shared" si="3"/>
        <v>⚡ Moderate</v>
      </c>
      <c r="P41" s="41">
        <f t="shared" si="4"/>
        <v>62</v>
      </c>
      <c r="Q41" s="41">
        <v>30</v>
      </c>
      <c r="R41" s="41">
        <v>60</v>
      </c>
      <c r="S41" s="41">
        <v>90</v>
      </c>
      <c r="U41" s="82" t="s">
        <v>74</v>
      </c>
      <c r="V41" s="78" cm="1">
        <f t="array" ref="V41">LOOKUP(2, 1/($K$38:$K$68&gt;0), $E$38:$E$68)</f>
        <v>7</v>
      </c>
    </row>
    <row r="42" spans="1:22" s="14" customFormat="1" ht="18.75">
      <c r="A42" s="11" t="s">
        <v>75</v>
      </c>
      <c r="B42" s="66">
        <v>7</v>
      </c>
      <c r="C42" s="66">
        <v>7</v>
      </c>
      <c r="D42" s="66">
        <v>7</v>
      </c>
      <c r="E42" s="66">
        <v>7</v>
      </c>
      <c r="F42" s="66">
        <v>7</v>
      </c>
      <c r="G42" s="66">
        <v>4</v>
      </c>
      <c r="H42" s="66">
        <v>5</v>
      </c>
      <c r="I42" s="66">
        <v>7</v>
      </c>
      <c r="J42" s="66">
        <v>4</v>
      </c>
      <c r="K42" s="66">
        <v>7</v>
      </c>
      <c r="L42" s="24">
        <f t="shared" si="0"/>
        <v>62</v>
      </c>
      <c r="M42" s="22" t="str">
        <f t="shared" si="1"/>
        <v>⛅ Moderate</v>
      </c>
      <c r="N42" s="22" t="str">
        <f t="shared" si="2"/>
        <v>⚠️ Moderate — Monitor Rest</v>
      </c>
      <c r="O42" s="22" t="str">
        <f t="shared" si="3"/>
        <v>⚡ Moderate</v>
      </c>
      <c r="P42" s="41">
        <f t="shared" si="4"/>
        <v>62</v>
      </c>
      <c r="Q42" s="41">
        <v>30</v>
      </c>
      <c r="R42" s="41">
        <v>60</v>
      </c>
      <c r="S42" s="41">
        <v>90</v>
      </c>
      <c r="U42" s="82" t="s">
        <v>76</v>
      </c>
      <c r="V42" s="78" cm="1">
        <f t="array" ref="V42">LOOKUP(2, 1/($K$38:$K$68&gt;0), $F$38:$F$68)</f>
        <v>9</v>
      </c>
    </row>
    <row r="43" spans="1:22" s="14" customFormat="1" ht="18.75">
      <c r="A43" s="11" t="s">
        <v>77</v>
      </c>
      <c r="B43" s="66">
        <v>7</v>
      </c>
      <c r="C43" s="66">
        <v>7</v>
      </c>
      <c r="D43" s="66">
        <v>7</v>
      </c>
      <c r="E43" s="66">
        <v>7</v>
      </c>
      <c r="F43" s="66">
        <v>7</v>
      </c>
      <c r="G43" s="66">
        <v>5</v>
      </c>
      <c r="H43" s="66">
        <v>5</v>
      </c>
      <c r="I43" s="66">
        <v>7</v>
      </c>
      <c r="J43" s="66">
        <v>4</v>
      </c>
      <c r="K43" s="66">
        <v>7</v>
      </c>
      <c r="L43" s="24">
        <f t="shared" si="0"/>
        <v>63</v>
      </c>
      <c r="M43" s="22" t="str">
        <f t="shared" si="1"/>
        <v>⛅ Moderate</v>
      </c>
      <c r="N43" s="22" t="str">
        <f t="shared" si="2"/>
        <v>⚠️ Moderate — Monitor Rest</v>
      </c>
      <c r="O43" s="22" t="str">
        <f t="shared" si="3"/>
        <v>⚡ Moderate</v>
      </c>
      <c r="P43" s="41">
        <f t="shared" si="4"/>
        <v>63</v>
      </c>
      <c r="Q43" s="41">
        <v>30</v>
      </c>
      <c r="R43" s="41">
        <v>60</v>
      </c>
      <c r="S43" s="41">
        <v>90</v>
      </c>
      <c r="U43" s="82" t="s">
        <v>78</v>
      </c>
      <c r="V43" s="78" cm="1">
        <f t="array" ref="V43">LOOKUP(2, 1/($K$38:$K$68&gt;0), $G$38:$G$68)</f>
        <v>8</v>
      </c>
    </row>
    <row r="44" spans="1:22" s="14" customFormat="1" ht="18.75">
      <c r="A44" s="11" t="s">
        <v>79</v>
      </c>
      <c r="B44" s="66">
        <v>7</v>
      </c>
      <c r="C44" s="66">
        <v>7</v>
      </c>
      <c r="D44" s="66">
        <v>7</v>
      </c>
      <c r="E44" s="66">
        <v>7</v>
      </c>
      <c r="F44" s="66">
        <v>7</v>
      </c>
      <c r="G44" s="66">
        <v>5</v>
      </c>
      <c r="H44" s="66">
        <v>5</v>
      </c>
      <c r="I44" s="66">
        <v>7</v>
      </c>
      <c r="J44" s="66">
        <v>4</v>
      </c>
      <c r="K44" s="66">
        <v>7</v>
      </c>
      <c r="L44" s="24">
        <f t="shared" si="0"/>
        <v>63</v>
      </c>
      <c r="M44" s="22" t="str">
        <f t="shared" si="1"/>
        <v>⛅ Moderate</v>
      </c>
      <c r="N44" s="22" t="str">
        <f t="shared" si="2"/>
        <v>⚠️ Moderate — Monitor Rest</v>
      </c>
      <c r="O44" s="22" t="str">
        <f t="shared" si="3"/>
        <v>⚡ Moderate</v>
      </c>
      <c r="P44" s="41">
        <f t="shared" si="4"/>
        <v>63</v>
      </c>
      <c r="Q44" s="41">
        <v>30</v>
      </c>
      <c r="R44" s="41">
        <v>60</v>
      </c>
      <c r="S44" s="41">
        <v>90</v>
      </c>
      <c r="U44" s="82" t="s">
        <v>80</v>
      </c>
      <c r="V44" s="78" cm="1">
        <f t="array" ref="V44">LOOKUP(2, 1/($K$38:$K$68&gt;0), $H$38:$H$68)</f>
        <v>7</v>
      </c>
    </row>
    <row r="45" spans="1:22" s="14" customFormat="1" ht="18.75">
      <c r="A45" s="11" t="s">
        <v>81</v>
      </c>
      <c r="B45" s="66">
        <v>7</v>
      </c>
      <c r="C45" s="66">
        <v>7</v>
      </c>
      <c r="D45" s="66">
        <v>7</v>
      </c>
      <c r="E45" s="66">
        <v>7</v>
      </c>
      <c r="F45" s="66">
        <v>7</v>
      </c>
      <c r="G45" s="66">
        <v>5</v>
      </c>
      <c r="H45" s="66">
        <v>5</v>
      </c>
      <c r="I45" s="66">
        <v>7</v>
      </c>
      <c r="J45" s="66">
        <v>4</v>
      </c>
      <c r="K45" s="66">
        <v>7</v>
      </c>
      <c r="L45" s="24">
        <f t="shared" si="0"/>
        <v>63</v>
      </c>
      <c r="M45" s="22" t="str">
        <f t="shared" si="1"/>
        <v>⛅ Moderate</v>
      </c>
      <c r="N45" s="22" t="str">
        <f t="shared" si="2"/>
        <v>⚠️ Moderate — Monitor Rest</v>
      </c>
      <c r="O45" s="22" t="str">
        <f t="shared" si="3"/>
        <v>⚡ Moderate</v>
      </c>
      <c r="P45" s="41">
        <f t="shared" si="4"/>
        <v>63</v>
      </c>
      <c r="Q45" s="41">
        <v>30</v>
      </c>
      <c r="R45" s="41">
        <v>60</v>
      </c>
      <c r="S45" s="41">
        <v>90</v>
      </c>
      <c r="U45" s="82" t="s">
        <v>82</v>
      </c>
      <c r="V45" s="78" cm="1">
        <f t="array" ref="V45">LOOKUP(2, 1/($K$38:$K$68&gt;0), $I$38:$I$68)</f>
        <v>7</v>
      </c>
    </row>
    <row r="46" spans="1:22" s="14" customFormat="1" ht="18.75">
      <c r="A46" s="11" t="s">
        <v>83</v>
      </c>
      <c r="B46" s="66">
        <v>7</v>
      </c>
      <c r="C46" s="66">
        <v>7</v>
      </c>
      <c r="D46" s="66">
        <v>7</v>
      </c>
      <c r="E46" s="66">
        <v>7</v>
      </c>
      <c r="F46" s="66">
        <v>7</v>
      </c>
      <c r="G46" s="66">
        <v>5</v>
      </c>
      <c r="H46" s="66">
        <v>6</v>
      </c>
      <c r="I46" s="66">
        <v>7</v>
      </c>
      <c r="J46" s="66">
        <v>4</v>
      </c>
      <c r="K46" s="66">
        <v>7</v>
      </c>
      <c r="L46" s="24">
        <f t="shared" si="0"/>
        <v>64</v>
      </c>
      <c r="M46" s="22" t="str">
        <f t="shared" si="1"/>
        <v>⛅ Moderate</v>
      </c>
      <c r="N46" s="22" t="str">
        <f t="shared" si="2"/>
        <v>⚠️ Moderate — Monitor Rest</v>
      </c>
      <c r="O46" s="22" t="str">
        <f t="shared" si="3"/>
        <v>⚡ Moderate</v>
      </c>
      <c r="P46" s="41">
        <f t="shared" si="4"/>
        <v>64</v>
      </c>
      <c r="Q46" s="41">
        <v>30</v>
      </c>
      <c r="R46" s="41">
        <v>60</v>
      </c>
      <c r="S46" s="41">
        <v>90</v>
      </c>
      <c r="U46" s="82" t="s">
        <v>84</v>
      </c>
      <c r="V46" s="78" cm="1">
        <f t="array" ref="V46">LOOKUP(2, 1/($K$38:$K$68&gt;0), $J$38:$J$68)</f>
        <v>5</v>
      </c>
    </row>
    <row r="47" spans="1:22" s="14" customFormat="1" ht="18.75">
      <c r="A47" s="11" t="s">
        <v>85</v>
      </c>
      <c r="B47" s="66">
        <v>7</v>
      </c>
      <c r="C47" s="66">
        <v>7</v>
      </c>
      <c r="D47" s="66">
        <v>7</v>
      </c>
      <c r="E47" s="66">
        <v>7</v>
      </c>
      <c r="F47" s="66">
        <v>7</v>
      </c>
      <c r="G47" s="66">
        <v>5</v>
      </c>
      <c r="H47" s="66">
        <v>6</v>
      </c>
      <c r="I47" s="66">
        <v>7</v>
      </c>
      <c r="J47" s="66">
        <v>4</v>
      </c>
      <c r="K47" s="66">
        <v>7</v>
      </c>
      <c r="L47" s="24">
        <f t="shared" si="0"/>
        <v>64</v>
      </c>
      <c r="M47" s="22" t="str">
        <f t="shared" si="1"/>
        <v>⛅ Moderate</v>
      </c>
      <c r="N47" s="22" t="str">
        <f t="shared" si="2"/>
        <v>⚠️ Moderate — Monitor Rest</v>
      </c>
      <c r="O47" s="22" t="str">
        <f t="shared" si="3"/>
        <v>⚡ Moderate</v>
      </c>
      <c r="P47" s="41">
        <f t="shared" si="4"/>
        <v>64</v>
      </c>
      <c r="Q47" s="41">
        <v>30</v>
      </c>
      <c r="R47" s="41">
        <v>60</v>
      </c>
      <c r="S47" s="41">
        <v>90</v>
      </c>
      <c r="U47" s="83" t="s">
        <v>86</v>
      </c>
      <c r="V47" s="79" cm="1">
        <f t="array" ref="V47">LOOKUP(2, 1/($K$38:$K$68&gt;0), $K$38:$K$68)</f>
        <v>8</v>
      </c>
    </row>
    <row r="48" spans="1:22" s="14" customFormat="1" ht="18.75">
      <c r="A48" s="11" t="s">
        <v>87</v>
      </c>
      <c r="B48" s="66">
        <v>7</v>
      </c>
      <c r="C48" s="66">
        <v>7</v>
      </c>
      <c r="D48" s="66">
        <v>7</v>
      </c>
      <c r="E48" s="66">
        <v>7</v>
      </c>
      <c r="F48" s="66">
        <v>7</v>
      </c>
      <c r="G48" s="66">
        <v>6</v>
      </c>
      <c r="H48" s="66">
        <v>6</v>
      </c>
      <c r="I48" s="66">
        <v>7</v>
      </c>
      <c r="J48" s="66">
        <v>4</v>
      </c>
      <c r="K48" s="66">
        <v>7</v>
      </c>
      <c r="L48" s="24">
        <f t="shared" si="0"/>
        <v>65</v>
      </c>
      <c r="M48" s="22" t="str">
        <f t="shared" si="1"/>
        <v>⛅ Moderate</v>
      </c>
      <c r="N48" s="22" t="str">
        <f t="shared" si="2"/>
        <v>⚠️ Moderate — Monitor Rest</v>
      </c>
      <c r="O48" s="22" t="str">
        <f t="shared" si="3"/>
        <v>⚡ Moderate</v>
      </c>
      <c r="P48" s="41">
        <f t="shared" si="4"/>
        <v>65</v>
      </c>
      <c r="Q48" s="41">
        <v>30</v>
      </c>
      <c r="R48" s="41">
        <v>60</v>
      </c>
      <c r="S48" s="41">
        <v>90</v>
      </c>
    </row>
    <row r="49" spans="1:19" s="14" customFormat="1" ht="18.75">
      <c r="A49" s="11" t="s">
        <v>88</v>
      </c>
      <c r="B49" s="66">
        <v>7</v>
      </c>
      <c r="C49" s="66">
        <v>7</v>
      </c>
      <c r="D49" s="66">
        <v>7</v>
      </c>
      <c r="E49" s="66">
        <v>7</v>
      </c>
      <c r="F49" s="66">
        <v>7</v>
      </c>
      <c r="G49" s="66">
        <v>6</v>
      </c>
      <c r="H49" s="66">
        <v>7</v>
      </c>
      <c r="I49" s="66">
        <v>7</v>
      </c>
      <c r="J49" s="66">
        <v>5</v>
      </c>
      <c r="K49" s="66">
        <v>7</v>
      </c>
      <c r="L49" s="24">
        <f t="shared" si="0"/>
        <v>67</v>
      </c>
      <c r="M49" s="22" t="str">
        <f t="shared" si="1"/>
        <v>⛅ Moderate</v>
      </c>
      <c r="N49" s="22" t="str">
        <f t="shared" si="2"/>
        <v>✅ Low — Maintain Rhythm</v>
      </c>
      <c r="O49" s="22" t="str">
        <f t="shared" si="3"/>
        <v>⚡ Moderate</v>
      </c>
      <c r="P49" s="41">
        <f t="shared" si="4"/>
        <v>67</v>
      </c>
      <c r="Q49" s="41">
        <v>30</v>
      </c>
      <c r="R49" s="41">
        <v>60</v>
      </c>
      <c r="S49" s="41">
        <v>90</v>
      </c>
    </row>
    <row r="50" spans="1:19" s="14" customFormat="1" ht="18.75">
      <c r="A50" s="11" t="s">
        <v>89</v>
      </c>
      <c r="B50" s="66">
        <v>7</v>
      </c>
      <c r="C50" s="66">
        <v>7</v>
      </c>
      <c r="D50" s="66">
        <v>7</v>
      </c>
      <c r="E50" s="66">
        <v>7</v>
      </c>
      <c r="F50" s="66">
        <v>7</v>
      </c>
      <c r="G50" s="66">
        <v>6</v>
      </c>
      <c r="H50" s="66">
        <v>7</v>
      </c>
      <c r="I50" s="66">
        <v>7</v>
      </c>
      <c r="J50" s="66">
        <v>5</v>
      </c>
      <c r="K50" s="66">
        <v>7</v>
      </c>
      <c r="L50" s="24">
        <f t="shared" si="0"/>
        <v>67</v>
      </c>
      <c r="M50" s="22" t="str">
        <f t="shared" si="1"/>
        <v>⛅ Moderate</v>
      </c>
      <c r="N50" s="22" t="str">
        <f t="shared" si="2"/>
        <v>✅ Low — Maintain Rhythm</v>
      </c>
      <c r="O50" s="22" t="str">
        <f t="shared" si="3"/>
        <v>⚡ Moderate</v>
      </c>
      <c r="P50" s="41">
        <f t="shared" si="4"/>
        <v>67</v>
      </c>
      <c r="Q50" s="41">
        <v>30</v>
      </c>
      <c r="R50" s="41">
        <v>60</v>
      </c>
      <c r="S50" s="41">
        <v>90</v>
      </c>
    </row>
    <row r="51" spans="1:19" s="14" customFormat="1" ht="18.75">
      <c r="A51" s="11" t="s">
        <v>90</v>
      </c>
      <c r="B51" s="66">
        <v>7</v>
      </c>
      <c r="C51" s="66">
        <v>7</v>
      </c>
      <c r="D51" s="66">
        <v>7</v>
      </c>
      <c r="E51" s="66">
        <v>7</v>
      </c>
      <c r="F51" s="66">
        <v>7</v>
      </c>
      <c r="G51" s="66">
        <v>7</v>
      </c>
      <c r="H51" s="66">
        <v>7</v>
      </c>
      <c r="I51" s="66">
        <v>7</v>
      </c>
      <c r="J51" s="66">
        <v>5</v>
      </c>
      <c r="K51" s="66">
        <v>7</v>
      </c>
      <c r="L51" s="24">
        <f t="shared" si="0"/>
        <v>68</v>
      </c>
      <c r="M51" s="22" t="str">
        <f t="shared" si="1"/>
        <v>⛅ Moderate</v>
      </c>
      <c r="N51" s="22" t="str">
        <f t="shared" si="2"/>
        <v>✅ Low — Maintain Rhythm</v>
      </c>
      <c r="O51" s="22" t="str">
        <f t="shared" si="3"/>
        <v>⚡ Moderate</v>
      </c>
      <c r="P51" s="41">
        <f t="shared" si="4"/>
        <v>68</v>
      </c>
      <c r="Q51" s="41">
        <v>30</v>
      </c>
      <c r="R51" s="41">
        <v>60</v>
      </c>
      <c r="S51" s="41">
        <v>90</v>
      </c>
    </row>
    <row r="52" spans="1:19" s="14" customFormat="1" ht="18.75">
      <c r="A52" s="11" t="s">
        <v>91</v>
      </c>
      <c r="B52" s="66">
        <v>7</v>
      </c>
      <c r="C52" s="66">
        <v>7</v>
      </c>
      <c r="D52" s="66">
        <v>7</v>
      </c>
      <c r="E52" s="66">
        <v>7</v>
      </c>
      <c r="F52" s="66">
        <v>7</v>
      </c>
      <c r="G52" s="66">
        <v>7</v>
      </c>
      <c r="H52" s="66">
        <v>7</v>
      </c>
      <c r="I52" s="66">
        <v>7</v>
      </c>
      <c r="J52" s="66">
        <v>5</v>
      </c>
      <c r="K52" s="66">
        <v>7</v>
      </c>
      <c r="L52" s="24">
        <f t="shared" si="0"/>
        <v>68</v>
      </c>
      <c r="M52" s="22" t="str">
        <f t="shared" si="1"/>
        <v>⛅ Moderate</v>
      </c>
      <c r="N52" s="22" t="str">
        <f t="shared" si="2"/>
        <v>✅ Low — Maintain Rhythm</v>
      </c>
      <c r="O52" s="22" t="str">
        <f t="shared" si="3"/>
        <v>⚡ Moderate</v>
      </c>
      <c r="P52" s="41">
        <f t="shared" si="4"/>
        <v>68</v>
      </c>
      <c r="Q52" s="41">
        <v>30</v>
      </c>
      <c r="R52" s="41">
        <v>60</v>
      </c>
      <c r="S52" s="41">
        <v>90</v>
      </c>
    </row>
    <row r="53" spans="1:19" s="14" customFormat="1" ht="18.75">
      <c r="A53" s="11" t="s">
        <v>92</v>
      </c>
      <c r="B53" s="66">
        <v>7</v>
      </c>
      <c r="C53" s="66">
        <v>7</v>
      </c>
      <c r="D53" s="66">
        <v>7</v>
      </c>
      <c r="E53" s="66">
        <v>7</v>
      </c>
      <c r="F53" s="66">
        <v>8</v>
      </c>
      <c r="G53" s="66">
        <v>7</v>
      </c>
      <c r="H53" s="66">
        <v>7</v>
      </c>
      <c r="I53" s="66">
        <v>7</v>
      </c>
      <c r="J53" s="66">
        <v>5</v>
      </c>
      <c r="K53" s="66">
        <v>7</v>
      </c>
      <c r="L53" s="24">
        <f t="shared" si="0"/>
        <v>69</v>
      </c>
      <c r="M53" s="22" t="str">
        <f t="shared" si="1"/>
        <v>⛅ Moderate</v>
      </c>
      <c r="N53" s="22" t="str">
        <f t="shared" si="2"/>
        <v>✅ Low — Maintain Rhythm</v>
      </c>
      <c r="O53" s="22" t="str">
        <f t="shared" si="3"/>
        <v>⚡ Moderate</v>
      </c>
      <c r="P53" s="41">
        <f t="shared" si="4"/>
        <v>69</v>
      </c>
      <c r="Q53" s="41">
        <v>30</v>
      </c>
      <c r="R53" s="41">
        <v>60</v>
      </c>
      <c r="S53" s="41">
        <v>90</v>
      </c>
    </row>
    <row r="54" spans="1:19" s="14" customFormat="1" ht="18.75">
      <c r="A54" s="11" t="s">
        <v>93</v>
      </c>
      <c r="B54" s="66">
        <v>8</v>
      </c>
      <c r="C54" s="66">
        <v>8</v>
      </c>
      <c r="D54" s="66">
        <v>7</v>
      </c>
      <c r="E54" s="66">
        <v>7</v>
      </c>
      <c r="F54" s="66">
        <v>9</v>
      </c>
      <c r="G54" s="66">
        <v>8</v>
      </c>
      <c r="H54" s="66">
        <v>7</v>
      </c>
      <c r="I54" s="66">
        <v>7</v>
      </c>
      <c r="J54" s="66">
        <v>5</v>
      </c>
      <c r="K54" s="66">
        <v>8</v>
      </c>
      <c r="L54" s="24">
        <f t="shared" si="0"/>
        <v>74</v>
      </c>
      <c r="M54" s="22" t="str">
        <f t="shared" si="1"/>
        <v>⛅ Moderate</v>
      </c>
      <c r="N54" s="22" t="str">
        <f t="shared" si="2"/>
        <v>✅ Low — Maintain Rhythm</v>
      </c>
      <c r="O54" s="22" t="str">
        <f t="shared" si="3"/>
        <v>⚡ Moderate</v>
      </c>
      <c r="P54" s="41">
        <f t="shared" si="4"/>
        <v>74</v>
      </c>
      <c r="Q54" s="41">
        <v>30</v>
      </c>
      <c r="R54" s="41">
        <v>60</v>
      </c>
      <c r="S54" s="41">
        <v>90</v>
      </c>
    </row>
    <row r="55" spans="1:19" s="14" customFormat="1" ht="18.75">
      <c r="A55" s="11" t="s">
        <v>94</v>
      </c>
      <c r="B55" s="66"/>
      <c r="C55" s="66"/>
      <c r="D55" s="66"/>
      <c r="E55" s="66"/>
      <c r="F55" s="66"/>
      <c r="G55" s="66"/>
      <c r="H55" s="66"/>
      <c r="I55" s="66"/>
      <c r="J55" s="66"/>
      <c r="K55" s="66"/>
      <c r="L55" s="24" t="str">
        <f t="shared" si="0"/>
        <v/>
      </c>
      <c r="M55" s="22" t="str">
        <f t="shared" si="1"/>
        <v/>
      </c>
      <c r="N55" s="22" t="str">
        <f t="shared" si="2"/>
        <v/>
      </c>
      <c r="O55" s="22" t="str">
        <f t="shared" si="3"/>
        <v/>
      </c>
      <c r="P55" s="41" t="e">
        <f t="shared" si="4"/>
        <v>#N/A</v>
      </c>
      <c r="Q55" s="41">
        <v>30</v>
      </c>
      <c r="R55" s="41">
        <v>60</v>
      </c>
      <c r="S55" s="41">
        <v>90</v>
      </c>
    </row>
    <row r="56" spans="1:19" s="14" customFormat="1" ht="18.75">
      <c r="A56" s="11" t="s">
        <v>95</v>
      </c>
      <c r="B56" s="66"/>
      <c r="C56" s="66"/>
      <c r="D56" s="66"/>
      <c r="E56" s="66"/>
      <c r="F56" s="66"/>
      <c r="G56" s="66"/>
      <c r="H56" s="66"/>
      <c r="I56" s="66"/>
      <c r="J56" s="66"/>
      <c r="K56" s="66"/>
      <c r="L56" s="24" t="str">
        <f t="shared" si="0"/>
        <v/>
      </c>
      <c r="M56" s="22" t="str">
        <f t="shared" si="1"/>
        <v/>
      </c>
      <c r="N56" s="22" t="str">
        <f t="shared" si="2"/>
        <v/>
      </c>
      <c r="O56" s="22" t="str">
        <f t="shared" si="3"/>
        <v/>
      </c>
      <c r="P56" s="41" t="e">
        <f t="shared" si="4"/>
        <v>#N/A</v>
      </c>
      <c r="Q56" s="41">
        <v>30</v>
      </c>
      <c r="R56" s="41">
        <v>60</v>
      </c>
      <c r="S56" s="41">
        <v>90</v>
      </c>
    </row>
    <row r="57" spans="1:19" s="14" customFormat="1" ht="18.75">
      <c r="A57" s="11" t="s">
        <v>96</v>
      </c>
      <c r="B57" s="66"/>
      <c r="C57" s="66"/>
      <c r="D57" s="66"/>
      <c r="E57" s="66"/>
      <c r="F57" s="66"/>
      <c r="G57" s="66"/>
      <c r="H57" s="66"/>
      <c r="I57" s="66"/>
      <c r="J57" s="66"/>
      <c r="K57" s="66"/>
      <c r="L57" s="24" t="str">
        <f t="shared" si="0"/>
        <v/>
      </c>
      <c r="M57" s="22" t="str">
        <f t="shared" si="1"/>
        <v/>
      </c>
      <c r="N57" s="22" t="str">
        <f t="shared" si="2"/>
        <v/>
      </c>
      <c r="O57" s="22" t="str">
        <f t="shared" si="3"/>
        <v/>
      </c>
      <c r="P57" s="41" t="e">
        <f t="shared" si="4"/>
        <v>#N/A</v>
      </c>
      <c r="Q57" s="41">
        <v>30</v>
      </c>
      <c r="R57" s="41">
        <v>60</v>
      </c>
      <c r="S57" s="41">
        <v>90</v>
      </c>
    </row>
    <row r="58" spans="1:19" s="14" customFormat="1" ht="18.75">
      <c r="A58" s="11" t="s">
        <v>97</v>
      </c>
      <c r="B58" s="66"/>
      <c r="C58" s="66"/>
      <c r="D58" s="66"/>
      <c r="E58" s="66"/>
      <c r="F58" s="66"/>
      <c r="G58" s="66"/>
      <c r="H58" s="66"/>
      <c r="I58" s="66"/>
      <c r="J58" s="66"/>
      <c r="K58" s="66"/>
      <c r="L58" s="24" t="str">
        <f t="shared" si="0"/>
        <v/>
      </c>
      <c r="M58" s="22" t="str">
        <f t="shared" si="1"/>
        <v/>
      </c>
      <c r="N58" s="22" t="str">
        <f t="shared" si="2"/>
        <v/>
      </c>
      <c r="O58" s="22" t="str">
        <f t="shared" si="3"/>
        <v/>
      </c>
      <c r="P58" s="41" t="e">
        <f t="shared" si="4"/>
        <v>#N/A</v>
      </c>
      <c r="Q58" s="41">
        <v>30</v>
      </c>
      <c r="R58" s="41">
        <v>60</v>
      </c>
      <c r="S58" s="41">
        <v>90</v>
      </c>
    </row>
    <row r="59" spans="1:19" s="14" customFormat="1" ht="18.75">
      <c r="A59" s="11" t="s">
        <v>98</v>
      </c>
      <c r="B59" s="66"/>
      <c r="C59" s="66"/>
      <c r="D59" s="66"/>
      <c r="E59" s="66"/>
      <c r="F59" s="66"/>
      <c r="G59" s="66"/>
      <c r="H59" s="66"/>
      <c r="I59" s="66"/>
      <c r="J59" s="66"/>
      <c r="K59" s="66"/>
      <c r="L59" s="24" t="str">
        <f t="shared" si="0"/>
        <v/>
      </c>
      <c r="M59" s="22" t="str">
        <f t="shared" si="1"/>
        <v/>
      </c>
      <c r="N59" s="22" t="str">
        <f t="shared" si="2"/>
        <v/>
      </c>
      <c r="O59" s="22" t="str">
        <f t="shared" si="3"/>
        <v/>
      </c>
      <c r="P59" s="41" t="e">
        <f t="shared" si="4"/>
        <v>#N/A</v>
      </c>
      <c r="Q59" s="41">
        <v>30</v>
      </c>
      <c r="R59" s="41">
        <v>60</v>
      </c>
      <c r="S59" s="41">
        <v>90</v>
      </c>
    </row>
    <row r="60" spans="1:19" s="14" customFormat="1" ht="18.75">
      <c r="A60" s="11" t="s">
        <v>99</v>
      </c>
      <c r="B60" s="66"/>
      <c r="C60" s="66"/>
      <c r="D60" s="66"/>
      <c r="E60" s="66"/>
      <c r="F60" s="66"/>
      <c r="G60" s="66"/>
      <c r="H60" s="66"/>
      <c r="I60" s="66"/>
      <c r="J60" s="66"/>
      <c r="K60" s="66"/>
      <c r="L60" s="24" t="str">
        <f t="shared" si="0"/>
        <v/>
      </c>
      <c r="M60" s="22" t="str">
        <f t="shared" si="1"/>
        <v/>
      </c>
      <c r="N60" s="22" t="str">
        <f t="shared" si="2"/>
        <v/>
      </c>
      <c r="O60" s="22" t="str">
        <f t="shared" si="3"/>
        <v/>
      </c>
      <c r="P60" s="41" t="e">
        <f t="shared" si="4"/>
        <v>#N/A</v>
      </c>
      <c r="Q60" s="41">
        <v>30</v>
      </c>
      <c r="R60" s="41">
        <v>60</v>
      </c>
      <c r="S60" s="41">
        <v>90</v>
      </c>
    </row>
    <row r="61" spans="1:19" s="14" customFormat="1" ht="18.75">
      <c r="A61" s="11" t="s">
        <v>100</v>
      </c>
      <c r="B61" s="66"/>
      <c r="C61" s="66"/>
      <c r="D61" s="66"/>
      <c r="E61" s="66"/>
      <c r="F61" s="66"/>
      <c r="G61" s="66"/>
      <c r="H61" s="66"/>
      <c r="I61" s="66"/>
      <c r="J61" s="66"/>
      <c r="K61" s="66"/>
      <c r="L61" s="24" t="str">
        <f t="shared" si="0"/>
        <v/>
      </c>
      <c r="M61" s="22" t="str">
        <f t="shared" si="1"/>
        <v/>
      </c>
      <c r="N61" s="22" t="str">
        <f t="shared" si="2"/>
        <v/>
      </c>
      <c r="O61" s="22" t="str">
        <f t="shared" si="3"/>
        <v/>
      </c>
      <c r="P61" s="41" t="e">
        <f t="shared" si="4"/>
        <v>#N/A</v>
      </c>
      <c r="Q61" s="41">
        <v>30</v>
      </c>
      <c r="R61" s="41">
        <v>60</v>
      </c>
      <c r="S61" s="41">
        <v>90</v>
      </c>
    </row>
    <row r="62" spans="1:19" s="14" customFormat="1" ht="18.75">
      <c r="A62" s="11" t="s">
        <v>101</v>
      </c>
      <c r="B62" s="66"/>
      <c r="C62" s="66"/>
      <c r="D62" s="66"/>
      <c r="E62" s="66"/>
      <c r="F62" s="66"/>
      <c r="G62" s="66"/>
      <c r="H62" s="66"/>
      <c r="I62" s="66"/>
      <c r="J62" s="66"/>
      <c r="K62" s="66"/>
      <c r="L62" s="24" t="str">
        <f t="shared" si="0"/>
        <v/>
      </c>
      <c r="M62" s="22" t="str">
        <f t="shared" si="1"/>
        <v/>
      </c>
      <c r="N62" s="22" t="str">
        <f t="shared" si="2"/>
        <v/>
      </c>
      <c r="O62" s="22" t="str">
        <f t="shared" si="3"/>
        <v/>
      </c>
      <c r="P62" s="41" t="e">
        <f t="shared" si="4"/>
        <v>#N/A</v>
      </c>
      <c r="Q62" s="41">
        <v>30</v>
      </c>
      <c r="R62" s="41">
        <v>60</v>
      </c>
      <c r="S62" s="41">
        <v>90</v>
      </c>
    </row>
    <row r="63" spans="1:19" s="14" customFormat="1" ht="18.75">
      <c r="A63" s="11" t="s">
        <v>102</v>
      </c>
      <c r="B63" s="66"/>
      <c r="C63" s="66"/>
      <c r="D63" s="66"/>
      <c r="E63" s="66"/>
      <c r="F63" s="66"/>
      <c r="G63" s="66"/>
      <c r="H63" s="66"/>
      <c r="I63" s="66"/>
      <c r="J63" s="66"/>
      <c r="K63" s="66"/>
      <c r="L63" s="24" t="str">
        <f t="shared" si="0"/>
        <v/>
      </c>
      <c r="M63" s="22" t="str">
        <f t="shared" si="1"/>
        <v/>
      </c>
      <c r="N63" s="22" t="str">
        <f t="shared" si="2"/>
        <v/>
      </c>
      <c r="O63" s="22" t="str">
        <f t="shared" si="3"/>
        <v/>
      </c>
      <c r="P63" s="41" t="e">
        <f t="shared" si="4"/>
        <v>#N/A</v>
      </c>
      <c r="Q63" s="41">
        <v>30</v>
      </c>
      <c r="R63" s="41">
        <v>60</v>
      </c>
      <c r="S63" s="41">
        <v>90</v>
      </c>
    </row>
    <row r="64" spans="1:19" s="14" customFormat="1" ht="18.75">
      <c r="A64" s="11" t="s">
        <v>103</v>
      </c>
      <c r="B64" s="66"/>
      <c r="C64" s="66"/>
      <c r="D64" s="66"/>
      <c r="E64" s="66"/>
      <c r="F64" s="66"/>
      <c r="G64" s="66"/>
      <c r="H64" s="66"/>
      <c r="I64" s="66"/>
      <c r="J64" s="66"/>
      <c r="K64" s="66"/>
      <c r="L64" s="24" t="str">
        <f t="shared" si="0"/>
        <v/>
      </c>
      <c r="M64" s="22" t="str">
        <f t="shared" si="1"/>
        <v/>
      </c>
      <c r="N64" s="22" t="str">
        <f t="shared" si="2"/>
        <v/>
      </c>
      <c r="O64" s="22" t="str">
        <f t="shared" si="3"/>
        <v/>
      </c>
      <c r="P64" s="41" t="e">
        <f t="shared" si="4"/>
        <v>#N/A</v>
      </c>
      <c r="Q64" s="41">
        <v>30</v>
      </c>
      <c r="R64" s="41">
        <v>60</v>
      </c>
      <c r="S64" s="41">
        <v>90</v>
      </c>
    </row>
    <row r="65" spans="1:19" s="14" customFormat="1" ht="18.75">
      <c r="A65" s="11" t="s">
        <v>104</v>
      </c>
      <c r="B65" s="66"/>
      <c r="C65" s="66"/>
      <c r="D65" s="66"/>
      <c r="E65" s="66"/>
      <c r="F65" s="66"/>
      <c r="G65" s="66"/>
      <c r="H65" s="66"/>
      <c r="I65" s="66"/>
      <c r="J65" s="66"/>
      <c r="K65" s="66"/>
      <c r="L65" s="24" t="str">
        <f t="shared" si="0"/>
        <v/>
      </c>
      <c r="M65" s="22" t="str">
        <f t="shared" si="1"/>
        <v/>
      </c>
      <c r="N65" s="22" t="str">
        <f t="shared" si="2"/>
        <v/>
      </c>
      <c r="O65" s="22" t="str">
        <f t="shared" si="3"/>
        <v/>
      </c>
      <c r="P65" s="41" t="e">
        <f t="shared" si="4"/>
        <v>#N/A</v>
      </c>
      <c r="Q65" s="41">
        <v>30</v>
      </c>
      <c r="R65" s="41">
        <v>60</v>
      </c>
      <c r="S65" s="41">
        <v>90</v>
      </c>
    </row>
    <row r="66" spans="1:19" s="14" customFormat="1" ht="18.75">
      <c r="A66" s="11" t="s">
        <v>105</v>
      </c>
      <c r="B66" s="66"/>
      <c r="C66" s="66"/>
      <c r="D66" s="66"/>
      <c r="E66" s="66"/>
      <c r="F66" s="66"/>
      <c r="G66" s="66"/>
      <c r="H66" s="66"/>
      <c r="I66" s="66"/>
      <c r="J66" s="66"/>
      <c r="K66" s="66"/>
      <c r="L66" s="24" t="str">
        <f t="shared" si="0"/>
        <v/>
      </c>
      <c r="M66" s="22" t="str">
        <f t="shared" si="1"/>
        <v/>
      </c>
      <c r="N66" s="22" t="str">
        <f t="shared" si="2"/>
        <v/>
      </c>
      <c r="O66" s="22" t="str">
        <f t="shared" si="3"/>
        <v/>
      </c>
      <c r="P66" s="41" t="e">
        <f t="shared" si="4"/>
        <v>#N/A</v>
      </c>
      <c r="Q66" s="41">
        <v>30</v>
      </c>
      <c r="R66" s="41">
        <v>60</v>
      </c>
      <c r="S66" s="41">
        <v>90</v>
      </c>
    </row>
    <row r="67" spans="1:19" s="14" customFormat="1" ht="18.75">
      <c r="A67" s="11" t="s">
        <v>106</v>
      </c>
      <c r="B67" s="66"/>
      <c r="C67" s="66"/>
      <c r="D67" s="66"/>
      <c r="E67" s="66"/>
      <c r="F67" s="66"/>
      <c r="G67" s="66"/>
      <c r="H67" s="66"/>
      <c r="I67" s="66"/>
      <c r="J67" s="66"/>
      <c r="K67" s="66"/>
      <c r="L67" s="24" t="str">
        <f t="shared" si="0"/>
        <v/>
      </c>
      <c r="M67" s="22" t="str">
        <f t="shared" si="1"/>
        <v/>
      </c>
      <c r="N67" s="22" t="str">
        <f t="shared" si="2"/>
        <v/>
      </c>
      <c r="O67" s="22" t="str">
        <f t="shared" si="3"/>
        <v/>
      </c>
      <c r="P67" s="41" t="e">
        <f t="shared" si="4"/>
        <v>#N/A</v>
      </c>
      <c r="Q67" s="41">
        <v>30</v>
      </c>
      <c r="R67" s="41">
        <v>60</v>
      </c>
      <c r="S67" s="41">
        <v>90</v>
      </c>
    </row>
    <row r="68" spans="1:19" s="14" customFormat="1" ht="18.75">
      <c r="A68" s="11" t="s">
        <v>107</v>
      </c>
      <c r="B68" s="66"/>
      <c r="C68" s="66"/>
      <c r="D68" s="66"/>
      <c r="E68" s="66"/>
      <c r="F68" s="66"/>
      <c r="G68" s="66"/>
      <c r="H68" s="66"/>
      <c r="I68" s="66"/>
      <c r="J68" s="66"/>
      <c r="K68" s="66"/>
      <c r="L68" s="24" t="str">
        <f t="shared" si="0"/>
        <v/>
      </c>
      <c r="M68" s="22" t="str">
        <f t="shared" si="1"/>
        <v/>
      </c>
      <c r="N68" s="22" t="str">
        <f t="shared" si="2"/>
        <v/>
      </c>
      <c r="O68" s="22" t="str">
        <f t="shared" si="3"/>
        <v/>
      </c>
      <c r="P68" s="41" t="e">
        <f t="shared" si="4"/>
        <v>#N/A</v>
      </c>
      <c r="Q68" s="41">
        <v>30</v>
      </c>
      <c r="R68" s="41">
        <v>60</v>
      </c>
      <c r="S68" s="41">
        <v>90</v>
      </c>
    </row>
    <row r="69" spans="1:19" ht="33.75" customHeight="1">
      <c r="A69" s="76" t="s">
        <v>108</v>
      </c>
      <c r="B69" s="194" t="s">
        <v>109</v>
      </c>
      <c r="C69" s="194"/>
      <c r="D69" s="194"/>
      <c r="E69" s="194"/>
      <c r="F69" s="194"/>
      <c r="G69" s="194"/>
      <c r="H69" s="194"/>
      <c r="I69" s="194"/>
      <c r="J69" s="194"/>
      <c r="K69" s="194"/>
    </row>
    <row r="70" spans="1:19" ht="108.75" customHeight="1">
      <c r="A70" s="165" t="s">
        <v>110</v>
      </c>
      <c r="B70" s="166"/>
      <c r="C70" s="166"/>
      <c r="D70" s="166"/>
      <c r="E70" s="166"/>
      <c r="F70" s="166"/>
      <c r="G70" s="166"/>
      <c r="H70" s="166"/>
      <c r="I70" s="166"/>
      <c r="J70" s="166"/>
      <c r="K70" s="166"/>
      <c r="L70" s="166"/>
    </row>
    <row r="71" spans="1:19" ht="24" customHeight="1">
      <c r="A71" s="64"/>
      <c r="B71" s="64"/>
      <c r="C71" s="162" t="s">
        <v>111</v>
      </c>
      <c r="D71" s="162"/>
      <c r="E71" s="162"/>
      <c r="F71" s="128" t="s">
        <v>4</v>
      </c>
      <c r="G71" s="128"/>
      <c r="H71" s="128"/>
      <c r="I71" s="65"/>
      <c r="J71" s="65"/>
      <c r="K71" s="65"/>
      <c r="L71" s="65"/>
    </row>
    <row r="72" spans="1:19" ht="49.5" customHeight="1">
      <c r="A72" s="166" t="s">
        <v>112</v>
      </c>
      <c r="B72" s="166"/>
      <c r="C72" s="166"/>
      <c r="D72" s="166"/>
      <c r="E72" s="166"/>
      <c r="F72" s="166"/>
      <c r="G72" s="166"/>
      <c r="H72" s="166"/>
      <c r="I72" s="166"/>
      <c r="J72" s="166"/>
      <c r="K72" s="166"/>
      <c r="L72" s="166"/>
    </row>
    <row r="74" spans="1:19" ht="31.5" customHeight="1">
      <c r="A74" s="191" t="s">
        <v>113</v>
      </c>
      <c r="B74" s="192"/>
      <c r="C74" s="192"/>
      <c r="D74" s="192"/>
      <c r="E74" s="193"/>
    </row>
    <row r="75" spans="1:19" ht="25.5" customHeight="1">
      <c r="A75" s="174" t="s">
        <v>114</v>
      </c>
      <c r="B75" s="175"/>
      <c r="C75" s="175"/>
      <c r="D75" s="175"/>
      <c r="E75" s="176"/>
    </row>
    <row r="76" spans="1:19" ht="19.5" customHeight="1">
      <c r="A76" s="116" t="s">
        <v>37</v>
      </c>
      <c r="B76" s="117"/>
      <c r="C76" s="117"/>
      <c r="D76" s="117"/>
      <c r="E76" s="118"/>
    </row>
    <row r="77" spans="1:19" ht="15" customHeight="1">
      <c r="A77" s="52" t="s">
        <v>114</v>
      </c>
      <c r="B77" s="52" t="s">
        <v>114</v>
      </c>
      <c r="C77" s="119" t="s">
        <v>115</v>
      </c>
      <c r="D77" s="120"/>
      <c r="E77" s="121"/>
    </row>
    <row r="78" spans="1:19" ht="22.5" customHeight="1">
      <c r="A78" s="53" t="s">
        <v>116</v>
      </c>
      <c r="B78" s="53" t="s">
        <v>117</v>
      </c>
      <c r="C78" s="53" t="s">
        <v>118</v>
      </c>
      <c r="D78" s="53" t="s">
        <v>119</v>
      </c>
      <c r="E78" s="53" t="s">
        <v>120</v>
      </c>
    </row>
    <row r="79" spans="1:19" ht="35.25" customHeight="1">
      <c r="A79" s="54" t="s">
        <v>63</v>
      </c>
      <c r="B79" s="54" t="s">
        <v>121</v>
      </c>
      <c r="C79" s="55">
        <v>1</v>
      </c>
      <c r="D79" s="55">
        <v>2</v>
      </c>
      <c r="E79" s="55">
        <v>3</v>
      </c>
    </row>
    <row r="80" spans="1:19" ht="35.25" customHeight="1">
      <c r="A80" s="56" t="s">
        <v>64</v>
      </c>
      <c r="B80" s="56" t="s">
        <v>122</v>
      </c>
      <c r="C80" s="57">
        <v>4</v>
      </c>
      <c r="D80" s="57">
        <v>5</v>
      </c>
      <c r="E80" s="57">
        <v>6</v>
      </c>
    </row>
    <row r="81" spans="1:12" ht="35.25" customHeight="1">
      <c r="A81" s="58" t="s">
        <v>65</v>
      </c>
      <c r="B81" s="58" t="s">
        <v>123</v>
      </c>
      <c r="C81" s="59">
        <v>7</v>
      </c>
      <c r="D81" s="59">
        <v>8</v>
      </c>
      <c r="E81" s="59">
        <v>10</v>
      </c>
    </row>
    <row r="82" spans="1:12" ht="27.75" customHeight="1">
      <c r="A82" s="177" t="s">
        <v>114</v>
      </c>
      <c r="B82" s="178"/>
      <c r="C82" s="178"/>
      <c r="D82" s="178"/>
      <c r="E82" s="179"/>
    </row>
    <row r="83" spans="1:12" ht="25.5" customHeight="1">
      <c r="A83" s="116" t="s">
        <v>49</v>
      </c>
      <c r="B83" s="117"/>
      <c r="C83" s="117"/>
      <c r="D83" s="117"/>
      <c r="E83" s="118"/>
    </row>
    <row r="84" spans="1:12" ht="15" customHeight="1">
      <c r="A84" s="52" t="s">
        <v>114</v>
      </c>
      <c r="B84" s="52" t="s">
        <v>114</v>
      </c>
      <c r="C84" s="119" t="s">
        <v>115</v>
      </c>
      <c r="D84" s="120"/>
      <c r="E84" s="121"/>
    </row>
    <row r="85" spans="1:12" ht="15" customHeight="1">
      <c r="A85" s="53" t="s">
        <v>116</v>
      </c>
      <c r="B85" s="53" t="s">
        <v>117</v>
      </c>
      <c r="C85" s="53" t="s">
        <v>118</v>
      </c>
      <c r="D85" s="53" t="s">
        <v>119</v>
      </c>
      <c r="E85" s="53" t="s">
        <v>120</v>
      </c>
    </row>
    <row r="86" spans="1:12" ht="39.75" customHeight="1">
      <c r="A86" s="54" t="s">
        <v>63</v>
      </c>
      <c r="B86" s="54" t="s">
        <v>124</v>
      </c>
      <c r="C86" s="55">
        <v>1</v>
      </c>
      <c r="D86" s="55">
        <v>2</v>
      </c>
      <c r="E86" s="55">
        <v>3</v>
      </c>
    </row>
    <row r="87" spans="1:12" ht="39.75" customHeight="1">
      <c r="A87" s="56" t="s">
        <v>64</v>
      </c>
      <c r="B87" s="56" t="s">
        <v>125</v>
      </c>
      <c r="C87" s="57">
        <v>4</v>
      </c>
      <c r="D87" s="57">
        <v>5</v>
      </c>
      <c r="E87" s="57">
        <v>6</v>
      </c>
    </row>
    <row r="88" spans="1:12" ht="39.75" customHeight="1">
      <c r="A88" s="58" t="s">
        <v>65</v>
      </c>
      <c r="B88" s="58" t="s">
        <v>126</v>
      </c>
      <c r="C88" s="59">
        <v>7</v>
      </c>
      <c r="D88" s="59">
        <v>8</v>
      </c>
      <c r="E88" s="59">
        <v>10</v>
      </c>
      <c r="G88" s="137" t="s">
        <v>127</v>
      </c>
      <c r="H88" s="138"/>
      <c r="I88" s="138"/>
      <c r="J88" s="138"/>
      <c r="K88" s="138"/>
      <c r="L88" s="139"/>
    </row>
    <row r="89" spans="1:12" ht="15" customHeight="1">
      <c r="A89" s="177" t="s">
        <v>114</v>
      </c>
      <c r="B89" s="178" t="s">
        <v>114</v>
      </c>
      <c r="C89" s="178" t="s">
        <v>114</v>
      </c>
      <c r="D89" s="178" t="s">
        <v>114</v>
      </c>
      <c r="E89" s="179" t="s">
        <v>114</v>
      </c>
      <c r="G89" s="140"/>
      <c r="H89" s="141"/>
      <c r="I89" s="141"/>
      <c r="J89" s="141"/>
      <c r="K89" s="141"/>
      <c r="L89" s="142"/>
    </row>
    <row r="90" spans="1:12" ht="21" customHeight="1">
      <c r="A90" s="116" t="s">
        <v>128</v>
      </c>
      <c r="B90" s="117"/>
      <c r="C90" s="117"/>
      <c r="D90" s="117"/>
      <c r="E90" s="118"/>
      <c r="G90" s="140"/>
      <c r="H90" s="141"/>
      <c r="I90" s="141"/>
      <c r="J90" s="141"/>
      <c r="K90" s="141"/>
      <c r="L90" s="142"/>
    </row>
    <row r="91" spans="1:12" ht="15" customHeight="1">
      <c r="A91" s="52" t="s">
        <v>114</v>
      </c>
      <c r="B91" s="52" t="s">
        <v>114</v>
      </c>
      <c r="C91" s="119" t="s">
        <v>115</v>
      </c>
      <c r="D91" s="120"/>
      <c r="E91" s="121"/>
      <c r="G91" s="140"/>
      <c r="H91" s="141"/>
      <c r="I91" s="141"/>
      <c r="J91" s="141"/>
      <c r="K91" s="141"/>
      <c r="L91" s="142"/>
    </row>
    <row r="92" spans="1:12" ht="15" customHeight="1">
      <c r="A92" s="53" t="s">
        <v>116</v>
      </c>
      <c r="B92" s="53" t="s">
        <v>117</v>
      </c>
      <c r="C92" s="53" t="s">
        <v>118</v>
      </c>
      <c r="D92" s="53" t="s">
        <v>119</v>
      </c>
      <c r="E92" s="53" t="s">
        <v>129</v>
      </c>
      <c r="G92" s="140"/>
      <c r="H92" s="141"/>
      <c r="I92" s="141"/>
      <c r="J92" s="141"/>
      <c r="K92" s="141"/>
      <c r="L92" s="142"/>
    </row>
    <row r="93" spans="1:12" ht="39.75" customHeight="1">
      <c r="A93" s="54" t="s">
        <v>63</v>
      </c>
      <c r="B93" s="54" t="s">
        <v>130</v>
      </c>
      <c r="C93" s="55">
        <v>1</v>
      </c>
      <c r="D93" s="55">
        <v>2</v>
      </c>
      <c r="E93" s="55">
        <v>3</v>
      </c>
      <c r="G93" s="140"/>
      <c r="H93" s="141"/>
      <c r="I93" s="141"/>
      <c r="J93" s="141"/>
      <c r="K93" s="141"/>
      <c r="L93" s="142"/>
    </row>
    <row r="94" spans="1:12" ht="39.75" customHeight="1">
      <c r="A94" s="56" t="s">
        <v>64</v>
      </c>
      <c r="B94" s="56" t="s">
        <v>131</v>
      </c>
      <c r="C94" s="57">
        <v>4</v>
      </c>
      <c r="D94" s="57">
        <v>5</v>
      </c>
      <c r="E94" s="57">
        <v>6</v>
      </c>
      <c r="G94" s="140"/>
      <c r="H94" s="141"/>
      <c r="I94" s="141"/>
      <c r="J94" s="141"/>
      <c r="K94" s="141"/>
      <c r="L94" s="142"/>
    </row>
    <row r="95" spans="1:12" ht="39.75" customHeight="1">
      <c r="A95" s="58" t="s">
        <v>65</v>
      </c>
      <c r="B95" s="58" t="s">
        <v>132</v>
      </c>
      <c r="C95" s="59">
        <v>7</v>
      </c>
      <c r="D95" s="59">
        <v>8</v>
      </c>
      <c r="E95" s="59">
        <v>10</v>
      </c>
      <c r="G95" s="140"/>
      <c r="H95" s="141"/>
      <c r="I95" s="141"/>
      <c r="J95" s="141"/>
      <c r="K95" s="141"/>
      <c r="L95" s="142"/>
    </row>
    <row r="96" spans="1:12" ht="15" customHeight="1">
      <c r="A96" s="180" t="s">
        <v>133</v>
      </c>
      <c r="B96" s="180"/>
      <c r="C96" s="180"/>
      <c r="D96" s="180"/>
      <c r="E96" s="181"/>
      <c r="G96" s="140"/>
      <c r="H96" s="141"/>
      <c r="I96" s="141"/>
      <c r="J96" s="141"/>
      <c r="K96" s="141"/>
      <c r="L96" s="142"/>
    </row>
    <row r="97" spans="1:12" ht="25.5" customHeight="1">
      <c r="A97" s="182"/>
      <c r="B97" s="182"/>
      <c r="C97" s="182"/>
      <c r="D97" s="182"/>
      <c r="E97" s="183"/>
      <c r="G97" s="140"/>
      <c r="H97" s="141"/>
      <c r="I97" s="141"/>
      <c r="J97" s="141"/>
      <c r="K97" s="141"/>
      <c r="L97" s="142"/>
    </row>
    <row r="98" spans="1:12" ht="15" customHeight="1">
      <c r="A98" s="116" t="s">
        <v>134</v>
      </c>
      <c r="B98" s="117"/>
      <c r="C98" s="117"/>
      <c r="D98" s="117"/>
      <c r="E98" s="118"/>
      <c r="G98" s="143"/>
      <c r="H98" s="144"/>
      <c r="I98" s="144"/>
      <c r="J98" s="144"/>
      <c r="K98" s="144"/>
      <c r="L98" s="145"/>
    </row>
    <row r="99" spans="1:12" ht="15" customHeight="1">
      <c r="A99" s="52" t="s">
        <v>114</v>
      </c>
      <c r="B99" s="52" t="s">
        <v>114</v>
      </c>
      <c r="C99" s="119" t="s">
        <v>115</v>
      </c>
      <c r="D99" s="120"/>
      <c r="E99" s="121"/>
    </row>
    <row r="100" spans="1:12" ht="20.25" customHeight="1">
      <c r="A100" s="53" t="s">
        <v>116</v>
      </c>
      <c r="B100" s="53" t="s">
        <v>117</v>
      </c>
      <c r="C100" s="53" t="s">
        <v>118</v>
      </c>
      <c r="D100" s="53" t="s">
        <v>119</v>
      </c>
      <c r="E100" s="53" t="s">
        <v>135</v>
      </c>
      <c r="G100" s="161" t="s">
        <v>5</v>
      </c>
      <c r="H100" s="161"/>
      <c r="I100" s="161"/>
      <c r="J100" s="161"/>
      <c r="K100" s="161"/>
      <c r="L100" s="161"/>
    </row>
    <row r="101" spans="1:12" ht="46.5" customHeight="1">
      <c r="A101" s="54" t="s">
        <v>63</v>
      </c>
      <c r="B101" s="54" t="s">
        <v>136</v>
      </c>
      <c r="C101" s="55">
        <v>1</v>
      </c>
      <c r="D101" s="55">
        <v>2</v>
      </c>
      <c r="E101" s="55">
        <v>3</v>
      </c>
      <c r="G101" s="161"/>
      <c r="H101" s="161"/>
      <c r="I101" s="161"/>
      <c r="J101" s="161"/>
      <c r="K101" s="161"/>
      <c r="L101" s="161"/>
    </row>
    <row r="102" spans="1:12" ht="45" customHeight="1">
      <c r="A102" s="56" t="s">
        <v>64</v>
      </c>
      <c r="B102" s="56" t="s">
        <v>137</v>
      </c>
      <c r="C102" s="57">
        <v>4</v>
      </c>
      <c r="D102" s="57">
        <v>5</v>
      </c>
      <c r="E102" s="57">
        <v>6</v>
      </c>
    </row>
    <row r="103" spans="1:12" ht="47.25" customHeight="1">
      <c r="A103" s="58" t="s">
        <v>65</v>
      </c>
      <c r="B103" s="58" t="s">
        <v>138</v>
      </c>
      <c r="C103" s="59">
        <v>7</v>
      </c>
      <c r="D103" s="59">
        <v>8</v>
      </c>
      <c r="E103" s="59">
        <v>10</v>
      </c>
    </row>
    <row r="104" spans="1:12" ht="15" customHeight="1">
      <c r="A104" s="180" t="s">
        <v>139</v>
      </c>
      <c r="B104" s="180"/>
      <c r="C104" s="180"/>
      <c r="D104" s="180"/>
      <c r="E104" s="181"/>
    </row>
    <row r="105" spans="1:12" ht="15" customHeight="1">
      <c r="A105" s="182" t="s">
        <v>114</v>
      </c>
      <c r="B105" s="182" t="s">
        <v>114</v>
      </c>
      <c r="C105" s="182" t="s">
        <v>114</v>
      </c>
      <c r="D105" s="182" t="s">
        <v>114</v>
      </c>
      <c r="E105" s="183" t="s">
        <v>114</v>
      </c>
    </row>
    <row r="106" spans="1:12" ht="15" customHeight="1">
      <c r="A106" s="116" t="s">
        <v>140</v>
      </c>
      <c r="B106" s="117"/>
      <c r="C106" s="117"/>
      <c r="D106" s="117"/>
      <c r="E106" s="118"/>
    </row>
    <row r="107" spans="1:12" ht="15" customHeight="1">
      <c r="A107" s="52" t="s">
        <v>114</v>
      </c>
      <c r="B107" s="52" t="s">
        <v>114</v>
      </c>
      <c r="C107" s="119" t="s">
        <v>115</v>
      </c>
      <c r="D107" s="120"/>
      <c r="E107" s="121"/>
    </row>
    <row r="108" spans="1:12">
      <c r="A108" s="53" t="s">
        <v>116</v>
      </c>
      <c r="B108" s="53" t="s">
        <v>117</v>
      </c>
      <c r="C108" s="53" t="s">
        <v>118</v>
      </c>
      <c r="D108" s="53" t="s">
        <v>119</v>
      </c>
      <c r="E108" s="53" t="s">
        <v>120</v>
      </c>
    </row>
    <row r="109" spans="1:12" ht="25.5" customHeight="1">
      <c r="A109" s="54" t="s">
        <v>63</v>
      </c>
      <c r="B109" s="54" t="s">
        <v>141</v>
      </c>
      <c r="C109" s="55">
        <v>1</v>
      </c>
      <c r="D109" s="55">
        <v>2</v>
      </c>
      <c r="E109" s="55">
        <v>3</v>
      </c>
    </row>
    <row r="110" spans="1:12" ht="25.5" customHeight="1">
      <c r="A110" s="56" t="s">
        <v>64</v>
      </c>
      <c r="B110" s="56" t="s">
        <v>142</v>
      </c>
      <c r="C110" s="57">
        <v>4</v>
      </c>
      <c r="D110" s="57">
        <v>5</v>
      </c>
      <c r="E110" s="57">
        <v>6</v>
      </c>
    </row>
    <row r="111" spans="1:12" ht="25.5" customHeight="1">
      <c r="A111" s="58" t="s">
        <v>65</v>
      </c>
      <c r="B111" s="58" t="s">
        <v>143</v>
      </c>
      <c r="C111" s="59">
        <v>7</v>
      </c>
      <c r="D111" s="59">
        <v>8</v>
      </c>
      <c r="E111" s="59">
        <v>10</v>
      </c>
    </row>
    <row r="112" spans="1:12">
      <c r="A112" s="180" t="s">
        <v>114</v>
      </c>
      <c r="B112" s="180" t="s">
        <v>114</v>
      </c>
      <c r="C112" s="180" t="s">
        <v>114</v>
      </c>
      <c r="D112" s="180" t="s">
        <v>114</v>
      </c>
      <c r="E112" s="181" t="s">
        <v>114</v>
      </c>
    </row>
    <row r="113" spans="1:5">
      <c r="A113" s="116" t="s">
        <v>53</v>
      </c>
      <c r="B113" s="117"/>
      <c r="C113" s="117"/>
      <c r="D113" s="117"/>
      <c r="E113" s="118"/>
    </row>
    <row r="114" spans="1:5" ht="15" customHeight="1">
      <c r="A114" s="52" t="s">
        <v>114</v>
      </c>
      <c r="B114" s="52" t="s">
        <v>114</v>
      </c>
      <c r="C114" s="119" t="s">
        <v>115</v>
      </c>
      <c r="D114" s="120"/>
      <c r="E114" s="121"/>
    </row>
    <row r="115" spans="1:5">
      <c r="A115" s="53" t="s">
        <v>116</v>
      </c>
      <c r="B115" s="53" t="s">
        <v>117</v>
      </c>
      <c r="C115" s="53" t="s">
        <v>118</v>
      </c>
      <c r="D115" s="53" t="s">
        <v>119</v>
      </c>
      <c r="E115" s="53" t="s">
        <v>120</v>
      </c>
    </row>
    <row r="116" spans="1:5" ht="57" customHeight="1">
      <c r="A116" s="54" t="s">
        <v>63</v>
      </c>
      <c r="B116" s="54" t="s">
        <v>144</v>
      </c>
      <c r="C116" s="55">
        <v>1</v>
      </c>
      <c r="D116" s="55">
        <v>2</v>
      </c>
      <c r="E116" s="55">
        <v>3</v>
      </c>
    </row>
    <row r="117" spans="1:5" ht="57" customHeight="1">
      <c r="A117" s="56" t="s">
        <v>64</v>
      </c>
      <c r="B117" s="56" t="s">
        <v>145</v>
      </c>
      <c r="C117" s="57">
        <v>4</v>
      </c>
      <c r="D117" s="57">
        <v>5</v>
      </c>
      <c r="E117" s="57">
        <v>6</v>
      </c>
    </row>
    <row r="118" spans="1:5" ht="57" customHeight="1">
      <c r="A118" s="58" t="s">
        <v>65</v>
      </c>
      <c r="B118" s="58" t="s">
        <v>146</v>
      </c>
      <c r="C118" s="59">
        <v>7</v>
      </c>
      <c r="D118" s="59">
        <v>8</v>
      </c>
      <c r="E118" s="59">
        <v>10</v>
      </c>
    </row>
    <row r="119" spans="1:5">
      <c r="A119" s="180" t="s">
        <v>114</v>
      </c>
      <c r="B119" s="180" t="s">
        <v>114</v>
      </c>
      <c r="C119" s="180" t="s">
        <v>114</v>
      </c>
      <c r="D119" s="180" t="s">
        <v>114</v>
      </c>
      <c r="E119" s="181" t="s">
        <v>114</v>
      </c>
    </row>
    <row r="120" spans="1:5">
      <c r="A120" s="116" t="s">
        <v>54</v>
      </c>
      <c r="B120" s="117"/>
      <c r="C120" s="117"/>
      <c r="D120" s="117"/>
      <c r="E120" s="118"/>
    </row>
    <row r="121" spans="1:5" ht="15" customHeight="1">
      <c r="A121" s="52" t="s">
        <v>114</v>
      </c>
      <c r="B121" s="52" t="s">
        <v>114</v>
      </c>
      <c r="C121" s="119" t="s">
        <v>115</v>
      </c>
      <c r="D121" s="120"/>
      <c r="E121" s="121"/>
    </row>
    <row r="122" spans="1:5">
      <c r="A122" s="53" t="s">
        <v>116</v>
      </c>
      <c r="B122" s="53" t="s">
        <v>117</v>
      </c>
      <c r="C122" s="53" t="s">
        <v>118</v>
      </c>
      <c r="D122" s="53" t="s">
        <v>119</v>
      </c>
      <c r="E122" s="53" t="s">
        <v>120</v>
      </c>
    </row>
    <row r="123" spans="1:5" ht="71.25" customHeight="1">
      <c r="A123" s="54" t="s">
        <v>63</v>
      </c>
      <c r="B123" s="54" t="s">
        <v>147</v>
      </c>
      <c r="C123" s="55">
        <v>1</v>
      </c>
      <c r="D123" s="55">
        <v>2</v>
      </c>
      <c r="E123" s="55">
        <v>3</v>
      </c>
    </row>
    <row r="124" spans="1:5" ht="71.25" customHeight="1">
      <c r="A124" s="56" t="s">
        <v>64</v>
      </c>
      <c r="B124" s="56" t="s">
        <v>148</v>
      </c>
      <c r="C124" s="57">
        <v>4</v>
      </c>
      <c r="D124" s="57">
        <v>5</v>
      </c>
      <c r="E124" s="57">
        <v>6</v>
      </c>
    </row>
    <row r="125" spans="1:5" ht="71.25" customHeight="1">
      <c r="A125" s="58" t="s">
        <v>65</v>
      </c>
      <c r="B125" s="58" t="s">
        <v>149</v>
      </c>
      <c r="C125" s="59">
        <v>7</v>
      </c>
      <c r="D125" s="59">
        <v>8</v>
      </c>
      <c r="E125" s="59">
        <v>10</v>
      </c>
    </row>
    <row r="126" spans="1:5">
      <c r="A126" s="180" t="s">
        <v>114</v>
      </c>
      <c r="B126" s="180" t="s">
        <v>114</v>
      </c>
      <c r="C126" s="180" t="s">
        <v>114</v>
      </c>
      <c r="D126" s="180" t="s">
        <v>114</v>
      </c>
      <c r="E126" s="181" t="s">
        <v>114</v>
      </c>
    </row>
    <row r="127" spans="1:5">
      <c r="A127" s="116" t="s">
        <v>55</v>
      </c>
      <c r="B127" s="117"/>
      <c r="C127" s="117"/>
      <c r="D127" s="117"/>
      <c r="E127" s="118"/>
    </row>
    <row r="128" spans="1:5" ht="15" customHeight="1">
      <c r="A128" s="52" t="s">
        <v>114</v>
      </c>
      <c r="B128" s="52" t="s">
        <v>114</v>
      </c>
      <c r="C128" s="119" t="s">
        <v>115</v>
      </c>
      <c r="D128" s="120"/>
      <c r="E128" s="121"/>
    </row>
    <row r="129" spans="1:5">
      <c r="A129" s="53" t="s">
        <v>116</v>
      </c>
      <c r="B129" s="53" t="s">
        <v>117</v>
      </c>
      <c r="C129" s="53" t="s">
        <v>118</v>
      </c>
      <c r="D129" s="53" t="s">
        <v>119</v>
      </c>
      <c r="E129" s="53" t="s">
        <v>120</v>
      </c>
    </row>
    <row r="130" spans="1:5" ht="48.75" customHeight="1">
      <c r="A130" s="54" t="s">
        <v>63</v>
      </c>
      <c r="B130" s="54" t="s">
        <v>150</v>
      </c>
      <c r="C130" s="55">
        <v>1</v>
      </c>
      <c r="D130" s="55">
        <v>2</v>
      </c>
      <c r="E130" s="55">
        <v>3</v>
      </c>
    </row>
    <row r="131" spans="1:5" ht="48.75" customHeight="1">
      <c r="A131" s="56" t="s">
        <v>64</v>
      </c>
      <c r="B131" s="56" t="s">
        <v>151</v>
      </c>
      <c r="C131" s="57">
        <v>4</v>
      </c>
      <c r="D131" s="57">
        <v>5</v>
      </c>
      <c r="E131" s="57">
        <v>6</v>
      </c>
    </row>
    <row r="132" spans="1:5" ht="48.75" customHeight="1">
      <c r="A132" s="58" t="s">
        <v>65</v>
      </c>
      <c r="B132" s="58" t="s">
        <v>152</v>
      </c>
      <c r="C132" s="59">
        <v>7</v>
      </c>
      <c r="D132" s="59">
        <v>8</v>
      </c>
      <c r="E132" s="59">
        <v>10</v>
      </c>
    </row>
    <row r="133" spans="1:5">
      <c r="A133" s="180" t="s">
        <v>114</v>
      </c>
      <c r="B133" s="180" t="s">
        <v>114</v>
      </c>
      <c r="C133" s="180" t="s">
        <v>114</v>
      </c>
      <c r="D133" s="180" t="s">
        <v>114</v>
      </c>
      <c r="E133" s="181" t="s">
        <v>114</v>
      </c>
    </row>
    <row r="134" spans="1:5">
      <c r="A134" s="116" t="s">
        <v>56</v>
      </c>
      <c r="B134" s="117"/>
      <c r="C134" s="117"/>
      <c r="D134" s="117"/>
      <c r="E134" s="118"/>
    </row>
    <row r="135" spans="1:5" ht="15" customHeight="1">
      <c r="A135" s="52" t="s">
        <v>114</v>
      </c>
      <c r="B135" s="52" t="s">
        <v>114</v>
      </c>
      <c r="C135" s="119" t="s">
        <v>115</v>
      </c>
      <c r="D135" s="120"/>
      <c r="E135" s="121"/>
    </row>
    <row r="136" spans="1:5">
      <c r="A136" s="53" t="s">
        <v>116</v>
      </c>
      <c r="B136" s="53" t="s">
        <v>117</v>
      </c>
      <c r="C136" s="53" t="s">
        <v>118</v>
      </c>
      <c r="D136" s="53" t="s">
        <v>119</v>
      </c>
      <c r="E136" s="53" t="s">
        <v>135</v>
      </c>
    </row>
    <row r="137" spans="1:5" ht="30" customHeight="1">
      <c r="A137" s="54" t="s">
        <v>63</v>
      </c>
      <c r="B137" s="54" t="s">
        <v>153</v>
      </c>
      <c r="C137" s="55">
        <v>1</v>
      </c>
      <c r="D137" s="55">
        <v>2</v>
      </c>
      <c r="E137" s="55">
        <v>3</v>
      </c>
    </row>
    <row r="138" spans="1:5" ht="30" customHeight="1">
      <c r="A138" s="56" t="s">
        <v>64</v>
      </c>
      <c r="B138" s="56" t="s">
        <v>154</v>
      </c>
      <c r="C138" s="57">
        <v>4</v>
      </c>
      <c r="D138" s="57">
        <v>5</v>
      </c>
      <c r="E138" s="57">
        <v>6</v>
      </c>
    </row>
    <row r="139" spans="1:5" ht="30" customHeight="1">
      <c r="A139" s="58" t="s">
        <v>65</v>
      </c>
      <c r="B139" s="58" t="s">
        <v>155</v>
      </c>
      <c r="C139" s="59">
        <v>7</v>
      </c>
      <c r="D139" s="59">
        <v>8</v>
      </c>
      <c r="E139" s="59">
        <v>10</v>
      </c>
    </row>
    <row r="140" spans="1:5" ht="15" customHeight="1">
      <c r="A140" s="184" t="s">
        <v>156</v>
      </c>
      <c r="B140" s="184"/>
      <c r="C140" s="184"/>
      <c r="D140" s="184"/>
      <c r="E140" s="185"/>
    </row>
    <row r="141" spans="1:5" ht="34.5" customHeight="1">
      <c r="A141" s="186"/>
      <c r="B141" s="186"/>
      <c r="C141" s="186"/>
      <c r="D141" s="186"/>
      <c r="E141" s="187"/>
    </row>
    <row r="142" spans="1:5" ht="15" customHeight="1">
      <c r="A142" s="116" t="s">
        <v>157</v>
      </c>
      <c r="B142" s="117"/>
      <c r="C142" s="117"/>
      <c r="D142" s="117"/>
      <c r="E142" s="118"/>
    </row>
    <row r="143" spans="1:5" ht="15" customHeight="1">
      <c r="A143" s="52" t="s">
        <v>114</v>
      </c>
      <c r="B143" s="52" t="s">
        <v>114</v>
      </c>
      <c r="C143" s="119" t="s">
        <v>115</v>
      </c>
      <c r="D143" s="120"/>
      <c r="E143" s="121"/>
    </row>
    <row r="144" spans="1:5">
      <c r="A144" s="53" t="s">
        <v>116</v>
      </c>
      <c r="B144" s="53" t="s">
        <v>117</v>
      </c>
      <c r="C144" s="53" t="s">
        <v>118</v>
      </c>
      <c r="D144" s="53" t="s">
        <v>119</v>
      </c>
      <c r="E144" s="53" t="s">
        <v>120</v>
      </c>
    </row>
    <row r="145" spans="1:5" ht="51.75" customHeight="1">
      <c r="A145" s="54" t="s">
        <v>63</v>
      </c>
      <c r="B145" s="54" t="s">
        <v>158</v>
      </c>
      <c r="C145" s="55">
        <v>1</v>
      </c>
      <c r="D145" s="55">
        <v>2</v>
      </c>
      <c r="E145" s="55">
        <v>3</v>
      </c>
    </row>
    <row r="146" spans="1:5" ht="51.75" customHeight="1">
      <c r="A146" s="56" t="s">
        <v>64</v>
      </c>
      <c r="B146" s="56" t="s">
        <v>159</v>
      </c>
      <c r="C146" s="57">
        <v>4</v>
      </c>
      <c r="D146" s="57">
        <v>5</v>
      </c>
      <c r="E146" s="57">
        <v>6</v>
      </c>
    </row>
    <row r="147" spans="1:5" ht="51.75" customHeight="1">
      <c r="A147" s="58" t="s">
        <v>65</v>
      </c>
      <c r="B147" s="58" t="s">
        <v>160</v>
      </c>
      <c r="C147" s="59">
        <v>7</v>
      </c>
      <c r="D147" s="59">
        <v>8</v>
      </c>
      <c r="E147" s="59">
        <v>10</v>
      </c>
    </row>
    <row r="148" spans="1:5" ht="43.5" customHeight="1">
      <c r="A148" s="189" t="s">
        <v>161</v>
      </c>
      <c r="B148" s="189"/>
      <c r="C148" s="189"/>
      <c r="D148" s="189"/>
      <c r="E148" s="190"/>
    </row>
    <row r="149" spans="1:5" ht="15" customHeight="1">
      <c r="A149" t="s">
        <v>114</v>
      </c>
      <c r="B149" t="s">
        <v>114</v>
      </c>
      <c r="C149" t="s">
        <v>114</v>
      </c>
      <c r="D149" t="s">
        <v>114</v>
      </c>
      <c r="E149" t="s">
        <v>114</v>
      </c>
    </row>
    <row r="150" spans="1:5">
      <c r="A150" t="s">
        <v>114</v>
      </c>
      <c r="B150" t="s">
        <v>114</v>
      </c>
      <c r="C150" t="s">
        <v>114</v>
      </c>
      <c r="D150" t="s">
        <v>114</v>
      </c>
      <c r="E150" t="s">
        <v>114</v>
      </c>
    </row>
    <row r="151" spans="1:5" ht="50.25" customHeight="1">
      <c r="A151" s="171" t="s">
        <v>5</v>
      </c>
      <c r="B151" s="172"/>
      <c r="C151" s="172"/>
      <c r="D151" s="172"/>
      <c r="E151" s="173"/>
    </row>
  </sheetData>
  <mergeCells count="69">
    <mergeCell ref="A15:B15"/>
    <mergeCell ref="D15:F15"/>
    <mergeCell ref="C143:E143"/>
    <mergeCell ref="A148:E148"/>
    <mergeCell ref="A74:E74"/>
    <mergeCell ref="A76:E76"/>
    <mergeCell ref="C77:E77"/>
    <mergeCell ref="A83:E83"/>
    <mergeCell ref="C84:E84"/>
    <mergeCell ref="A90:E90"/>
    <mergeCell ref="C91:E91"/>
    <mergeCell ref="A98:E98"/>
    <mergeCell ref="C99:E99"/>
    <mergeCell ref="A106:E106"/>
    <mergeCell ref="C107:E107"/>
    <mergeCell ref="C114:E114"/>
    <mergeCell ref="A151:E151"/>
    <mergeCell ref="A75:E75"/>
    <mergeCell ref="A82:E82"/>
    <mergeCell ref="A89:E89"/>
    <mergeCell ref="A96:E97"/>
    <mergeCell ref="A104:E105"/>
    <mergeCell ref="A112:E112"/>
    <mergeCell ref="A119:E119"/>
    <mergeCell ref="A126:E126"/>
    <mergeCell ref="A133:E133"/>
    <mergeCell ref="A127:E127"/>
    <mergeCell ref="C128:E128"/>
    <mergeCell ref="A134:E134"/>
    <mergeCell ref="C135:E135"/>
    <mergeCell ref="A142:E142"/>
    <mergeCell ref="A140:E141"/>
    <mergeCell ref="L35:O35"/>
    <mergeCell ref="L36:O36"/>
    <mergeCell ref="B29:D29"/>
    <mergeCell ref="B30:D30"/>
    <mergeCell ref="G100:L101"/>
    <mergeCell ref="C71:E71"/>
    <mergeCell ref="L31:M31"/>
    <mergeCell ref="A70:L70"/>
    <mergeCell ref="A72:L72"/>
    <mergeCell ref="E32:K32"/>
    <mergeCell ref="L29:M29"/>
    <mergeCell ref="B69:K69"/>
    <mergeCell ref="A120:E120"/>
    <mergeCell ref="C121:E121"/>
    <mergeCell ref="B35:K35"/>
    <mergeCell ref="A28:C28"/>
    <mergeCell ref="A1:M1"/>
    <mergeCell ref="A3:M3"/>
    <mergeCell ref="A2:B2"/>
    <mergeCell ref="A113:E113"/>
    <mergeCell ref="F71:H71"/>
    <mergeCell ref="J15:L15"/>
    <mergeCell ref="A30:A31"/>
    <mergeCell ref="B4:C4"/>
    <mergeCell ref="E4:M4"/>
    <mergeCell ref="G88:L98"/>
    <mergeCell ref="B31:D31"/>
    <mergeCell ref="B36:K36"/>
    <mergeCell ref="A13:B13"/>
    <mergeCell ref="A7:B7"/>
    <mergeCell ref="A5:C5"/>
    <mergeCell ref="A8:D8"/>
    <mergeCell ref="A6:M6"/>
    <mergeCell ref="B9:M9"/>
    <mergeCell ref="B10:M10"/>
    <mergeCell ref="B11:M11"/>
    <mergeCell ref="B12:M12"/>
  </mergeCells>
  <conditionalFormatting sqref="E30:K30">
    <cfRule type="cellIs" dxfId="3" priority="5" operator="equal">
      <formula>E30=TRUE</formula>
    </cfRule>
  </conditionalFormatting>
  <conditionalFormatting sqref="E30:K30">
    <cfRule type="cellIs" dxfId="2" priority="4" operator="equal">
      <formula>FALSE</formula>
    </cfRule>
  </conditionalFormatting>
  <conditionalFormatting sqref="E31:K31">
    <cfRule type="expression" dxfId="1" priority="2">
      <formula>E$30=TRUE</formula>
    </cfRule>
  </conditionalFormatting>
  <conditionalFormatting sqref="E31:K31">
    <cfRule type="expression" dxfId="0" priority="1">
      <formula>E$30=FALSE</formula>
    </cfRule>
  </conditionalFormatting>
  <hyperlinks>
    <hyperlink ref="B4" r:id="rId1" display="'The Ojas Advantage' Book" xr:uid="{35BBEBF8-2242-413C-8F61-CC3DF2F82F0C}"/>
    <hyperlink ref="F71" r:id="rId2" display="https://mybook.to/TheOjasAdvantage" xr:uid="{57C00B44-347E-4650-A105-48F554D81695}"/>
  </hyperlinks>
  <pageMargins left="0.7" right="0.7" top="0.75" bottom="0.75" header="0.3" footer="0.3"/>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E9A0F51B-E276-4D50-98E8-26AD2FE3BE52}">
          <x14:formula1>
            <xm:f>'Ref tables'!$A$3:$A$32</xm:f>
          </x14:formula1>
          <xm:sqref>A30</xm:sqref>
        </x14:dataValidation>
        <x14:dataValidation type="list" allowBlank="1" showInputMessage="1" showErrorMessage="1" errorTitle="Select target orr type your own in the below" error="This cell only allows selection from the pre-populated list from the habit scoring rubrics. To select your own target, type and record it in the cell below." promptTitle="Select weekly target" prompt="Choose your target from the list or type your own in the cell below." xr:uid="{CB6E7066-86F8-4DD6-98C9-B0EE07EBA426}">
          <x14:formula1>
            <xm:f>'Ref tables'!$C$3:$C$32</xm:f>
          </x14:formula1>
          <xm:sqref>B30:D30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3396B-8A56-4992-BC0A-E5AF6A12F868}">
  <dimension ref="A2:C33"/>
  <sheetViews>
    <sheetView workbookViewId="0">
      <selection activeCell="C14" sqref="C14"/>
    </sheetView>
  </sheetViews>
  <sheetFormatPr defaultRowHeight="15"/>
  <cols>
    <col min="1" max="1" width="36.5703125" bestFit="1" customWidth="1"/>
    <col min="2" max="2" width="31.140625" customWidth="1"/>
    <col min="3" max="3" width="86.42578125" customWidth="1"/>
  </cols>
  <sheetData>
    <row r="2" spans="1:3" ht="21">
      <c r="A2" s="6" t="s">
        <v>162</v>
      </c>
      <c r="B2" s="6" t="s">
        <v>162</v>
      </c>
      <c r="C2" s="6" t="s">
        <v>163</v>
      </c>
    </row>
    <row r="3" spans="1:3" ht="18">
      <c r="A3" s="25" t="s">
        <v>37</v>
      </c>
      <c r="B3" s="1" t="s">
        <v>37</v>
      </c>
      <c r="C3" s="195" t="s">
        <v>38</v>
      </c>
    </row>
    <row r="4" spans="1:3" ht="18">
      <c r="A4" s="26"/>
      <c r="B4" s="1" t="s">
        <v>37</v>
      </c>
      <c r="C4" s="28" t="s">
        <v>164</v>
      </c>
    </row>
    <row r="5" spans="1:3" ht="18">
      <c r="A5" s="26"/>
      <c r="B5" s="1" t="s">
        <v>37</v>
      </c>
      <c r="C5" s="28" t="s">
        <v>165</v>
      </c>
    </row>
    <row r="6" spans="1:3" ht="18">
      <c r="A6" s="25" t="s">
        <v>49</v>
      </c>
      <c r="B6" s="1" t="s">
        <v>49</v>
      </c>
      <c r="C6" s="28" t="s">
        <v>166</v>
      </c>
    </row>
    <row r="7" spans="1:3" ht="18">
      <c r="A7" s="26"/>
      <c r="B7" s="1" t="s">
        <v>49</v>
      </c>
      <c r="C7" s="28" t="s">
        <v>167</v>
      </c>
    </row>
    <row r="8" spans="1:3" ht="18">
      <c r="A8" s="26"/>
      <c r="B8" s="1" t="s">
        <v>49</v>
      </c>
      <c r="C8" s="28" t="s">
        <v>168</v>
      </c>
    </row>
    <row r="9" spans="1:3" ht="18">
      <c r="A9" s="25" t="s">
        <v>50</v>
      </c>
      <c r="B9" s="1" t="s">
        <v>50</v>
      </c>
      <c r="C9" s="28" t="s">
        <v>169</v>
      </c>
    </row>
    <row r="10" spans="1:3" ht="18">
      <c r="A10" s="26"/>
      <c r="B10" s="1" t="s">
        <v>50</v>
      </c>
      <c r="C10" s="25" t="s">
        <v>170</v>
      </c>
    </row>
    <row r="11" spans="1:3" ht="18">
      <c r="A11" s="26"/>
      <c r="B11" s="1" t="s">
        <v>50</v>
      </c>
      <c r="C11" s="25" t="s">
        <v>171</v>
      </c>
    </row>
    <row r="12" spans="1:3" ht="18">
      <c r="A12" s="25" t="s">
        <v>51</v>
      </c>
      <c r="B12" s="1" t="s">
        <v>51</v>
      </c>
      <c r="C12" s="25" t="s">
        <v>172</v>
      </c>
    </row>
    <row r="13" spans="1:3" ht="18">
      <c r="A13" s="26"/>
      <c r="B13" s="1" t="s">
        <v>51</v>
      </c>
      <c r="C13" s="25" t="s">
        <v>173</v>
      </c>
    </row>
    <row r="14" spans="1:3" ht="18">
      <c r="A14" s="26"/>
      <c r="B14" s="1" t="s">
        <v>51</v>
      </c>
      <c r="C14" s="196" t="s">
        <v>174</v>
      </c>
    </row>
    <row r="15" spans="1:3" ht="18.75">
      <c r="A15" s="27" t="s">
        <v>175</v>
      </c>
      <c r="B15" s="5" t="s">
        <v>175</v>
      </c>
      <c r="C15" s="196" t="s">
        <v>176</v>
      </c>
    </row>
    <row r="16" spans="1:3" ht="18.75">
      <c r="A16" s="26"/>
      <c r="B16" s="5" t="s">
        <v>175</v>
      </c>
      <c r="C16" s="196" t="s">
        <v>177</v>
      </c>
    </row>
    <row r="17" spans="1:3" ht="18.75">
      <c r="A17" s="26"/>
      <c r="B17" s="5" t="s">
        <v>175</v>
      </c>
      <c r="C17" s="196" t="s">
        <v>178</v>
      </c>
    </row>
    <row r="18" spans="1:3" ht="18">
      <c r="A18" s="25" t="s">
        <v>53</v>
      </c>
      <c r="B18" s="1" t="s">
        <v>53</v>
      </c>
      <c r="C18" s="196" t="s">
        <v>179</v>
      </c>
    </row>
    <row r="19" spans="1:3" ht="18">
      <c r="A19" s="26"/>
      <c r="B19" s="1" t="s">
        <v>53</v>
      </c>
      <c r="C19" s="197" t="s">
        <v>180</v>
      </c>
    </row>
    <row r="20" spans="1:3" ht="18">
      <c r="A20" s="26"/>
      <c r="B20" s="1" t="s">
        <v>53</v>
      </c>
      <c r="C20" s="197" t="s">
        <v>181</v>
      </c>
    </row>
    <row r="21" spans="1:3" ht="18">
      <c r="A21" s="25" t="s">
        <v>54</v>
      </c>
      <c r="B21" s="1" t="s">
        <v>54</v>
      </c>
      <c r="C21" s="197" t="s">
        <v>182</v>
      </c>
    </row>
    <row r="22" spans="1:3" ht="18">
      <c r="A22" s="26"/>
      <c r="B22" s="1" t="s">
        <v>54</v>
      </c>
      <c r="C22" s="197" t="s">
        <v>183</v>
      </c>
    </row>
    <row r="23" spans="1:3" ht="18">
      <c r="A23" s="26"/>
      <c r="B23" s="1" t="s">
        <v>54</v>
      </c>
      <c r="C23" s="197" t="s">
        <v>184</v>
      </c>
    </row>
    <row r="24" spans="1:3" ht="18">
      <c r="A24" s="25" t="s">
        <v>55</v>
      </c>
      <c r="B24" s="1" t="s">
        <v>55</v>
      </c>
      <c r="C24" s="196" t="s">
        <v>185</v>
      </c>
    </row>
    <row r="25" spans="1:3" ht="18">
      <c r="A25" s="26"/>
      <c r="B25" s="1" t="s">
        <v>55</v>
      </c>
      <c r="C25" s="196" t="s">
        <v>186</v>
      </c>
    </row>
    <row r="26" spans="1:3" ht="18">
      <c r="A26" s="26"/>
      <c r="B26" s="1" t="s">
        <v>55</v>
      </c>
      <c r="C26" s="196" t="s">
        <v>187</v>
      </c>
    </row>
    <row r="27" spans="1:3" ht="18">
      <c r="A27" s="25" t="s">
        <v>56</v>
      </c>
      <c r="B27" s="1" t="s">
        <v>56</v>
      </c>
      <c r="C27" s="196" t="s">
        <v>188</v>
      </c>
    </row>
    <row r="28" spans="1:3" ht="18">
      <c r="A28" s="26"/>
      <c r="B28" s="1" t="s">
        <v>56</v>
      </c>
      <c r="C28" s="196" t="s">
        <v>189</v>
      </c>
    </row>
    <row r="29" spans="1:3" ht="18">
      <c r="A29" s="26"/>
      <c r="B29" s="1" t="s">
        <v>56</v>
      </c>
      <c r="C29" s="196" t="s">
        <v>190</v>
      </c>
    </row>
    <row r="30" spans="1:3" ht="18.75">
      <c r="A30" s="25" t="s">
        <v>57</v>
      </c>
      <c r="B30" s="5" t="s">
        <v>57</v>
      </c>
      <c r="C30" s="198" t="s">
        <v>191</v>
      </c>
    </row>
    <row r="31" spans="1:3" ht="18.75">
      <c r="A31" s="26"/>
      <c r="B31" s="5" t="s">
        <v>57</v>
      </c>
      <c r="C31" s="198" t="s">
        <v>192</v>
      </c>
    </row>
    <row r="32" spans="1:3" ht="18.75">
      <c r="A32" s="26"/>
      <c r="B32" s="5" t="s">
        <v>57</v>
      </c>
      <c r="C32" s="198" t="s">
        <v>193</v>
      </c>
    </row>
    <row r="33" spans="1:1">
      <c r="A33"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2026-06-24T15:50:06Z</dcterms:created>
  <dcterms:modified xsi:type="dcterms:W3CDTF">2026-06-28T15:16:52Z</dcterms:modified>
  <cp:category/>
  <cp:contentStatus/>
</cp:coreProperties>
</file>